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vermontgov.sharepoint.com/teams/PublicSafety-Admin/Shared Documents/Grants/All Grant Docs/HSU/2024/2024 HSGP/RFPs - Apps - Review Meetings/2024 HSGP RFP/"/>
    </mc:Choice>
  </mc:AlternateContent>
  <xr:revisionPtr revIDLastSave="5" documentId="13_ncr:1_{FA67C3D3-94AC-4B16-B5F3-9D5DE4727968}" xr6:coauthVersionLast="47" xr6:coauthVersionMax="47" xr10:uidLastSave="{78C65BCE-3B5B-49CB-BDC9-B0FFCEBA8829}"/>
  <bookViews>
    <workbookView xWindow="-110" yWindow="-110" windowWidth="19420" windowHeight="10420" xr2:uid="{00000000-000D-0000-FFFF-FFFF00000000}"/>
  </bookViews>
  <sheets>
    <sheet name="2023 OPSG Application" sheetId="8" r:id="rId1"/>
    <sheet name="POETE" sheetId="4" state="hidden" r:id="rId2"/>
    <sheet name="Project Qualities" sheetId="6" state="hidden" r:id="rId3"/>
  </sheets>
  <definedNames>
    <definedName name="_xlnm._FilterDatabase" localSheetId="0" hidden="1">'2023 OPSG Application'!$A$74:$Y$126</definedName>
    <definedName name="Equipment" localSheetId="2">'Project Qualities'!$A$2:$B$10</definedName>
    <definedName name="Equipment">POETE!$A$2:$B$7</definedName>
    <definedName name="_xlnm.Print_Area" localSheetId="0">'2023 OPSG Application'!$A$1:$F$125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2" i="8" l="1"/>
  <c r="C123" i="8" l="1"/>
  <c r="F94" i="8" l="1"/>
  <c r="C121" i="8" s="1"/>
  <c r="F92" i="8"/>
  <c r="C120" i="8" s="1"/>
  <c r="F90" i="8"/>
  <c r="C119" i="8" s="1"/>
  <c r="F86" i="8"/>
  <c r="C117" i="8" s="1"/>
  <c r="F88" i="8" l="1"/>
  <c r="F95" i="8" l="1"/>
  <c r="E99" i="8" s="1"/>
  <c r="E115" i="8" s="1"/>
  <c r="C118" i="8"/>
  <c r="C124" i="8" l="1"/>
  <c r="C125" i="8" s="1"/>
  <c r="C126" i="8" s="1"/>
</calcChain>
</file>

<file path=xl/sharedStrings.xml><?xml version="1.0" encoding="utf-8"?>
<sst xmlns="http://schemas.openxmlformats.org/spreadsheetml/2006/main" count="266" uniqueCount="204">
  <si>
    <t>Applicant Information</t>
  </si>
  <si>
    <t>Other</t>
  </si>
  <si>
    <t>Contact Information</t>
  </si>
  <si>
    <t xml:space="preserve">Project Director Name: </t>
  </si>
  <si>
    <t xml:space="preserve">Project Director Email: </t>
  </si>
  <si>
    <t xml:space="preserve">Project Director Telephone: </t>
  </si>
  <si>
    <t xml:space="preserve">Fiscal Contact Email: </t>
  </si>
  <si>
    <t>Fiscal Contact Name:</t>
  </si>
  <si>
    <t>Fiscal Contact Telephone:</t>
  </si>
  <si>
    <t>Planning</t>
  </si>
  <si>
    <t>Training</t>
  </si>
  <si>
    <t>Organization</t>
  </si>
  <si>
    <t>Equipment</t>
  </si>
  <si>
    <t>Exercises</t>
  </si>
  <si>
    <t>Total Proposed Budget (This cell will autopopulate)</t>
  </si>
  <si>
    <t>Please select:</t>
  </si>
  <si>
    <t>Execute (The period within the project lifecycle during which the actual work of creating the project’s deliverables is carried out.)</t>
  </si>
  <si>
    <t>Project Qualities</t>
  </si>
  <si>
    <t>Does this project "build" or "sustain" capabilities:</t>
  </si>
  <si>
    <t>Sustain: 
Sustaining refers to activities that maintain a core capability at its current level. This will assist DHS/FEMA in measuring progress towards National Preparedness Goal.)</t>
  </si>
  <si>
    <t>yes</t>
  </si>
  <si>
    <t>no</t>
  </si>
  <si>
    <r>
      <rPr>
        <b/>
        <sz val="11"/>
        <color theme="1"/>
        <rFont val="Times New Roman"/>
        <family val="1"/>
      </rPr>
      <t xml:space="preserve">Sustain: </t>
    </r>
    <r>
      <rPr>
        <sz val="11"/>
        <color theme="1"/>
        <rFont val="Times New Roman"/>
        <family val="1"/>
      </rPr>
      <t xml:space="preserve">
Sustaining refers to activities that maintain a core capability at its current level. This will assist DHS/FEMA in measuring progress towards National Preparedness Goal.)</t>
    </r>
  </si>
  <si>
    <r>
      <rPr>
        <b/>
        <sz val="11"/>
        <color theme="1"/>
        <rFont val="Times New Roman"/>
        <family val="1"/>
      </rPr>
      <t>Build:</t>
    </r>
    <r>
      <rPr>
        <sz val="11"/>
        <color theme="1"/>
        <rFont val="Times New Roman"/>
        <family val="1"/>
      </rPr>
      <t xml:space="preserve">
(Building refers to activities that start a new core capability or increase a core capability.This will assist DHS/FEMA in measuring progress towards National Preparedness Goal.)</t>
    </r>
  </si>
  <si>
    <t>Milestone #1:</t>
  </si>
  <si>
    <t>Milestone #2:</t>
  </si>
  <si>
    <t>Milestone #3:</t>
  </si>
  <si>
    <t>Milestone #10:</t>
  </si>
  <si>
    <t>Milestone #4:</t>
  </si>
  <si>
    <t>Milestone #6:</t>
  </si>
  <si>
    <t>Milestone #7:</t>
  </si>
  <si>
    <t>Milestone #8:</t>
  </si>
  <si>
    <t>Milestone #9:</t>
  </si>
  <si>
    <t>Milestone #5:</t>
  </si>
  <si>
    <t xml:space="preserve">Identify your proposed milestones in chronological order. Examples may include: order equipment, inspect equipment, deploy equipment, conduct training, request reimbursement, install, update SOPs, etc. </t>
  </si>
  <si>
    <t>My agency is applying in response to the following RFP:</t>
  </si>
  <si>
    <t>Certificate of Insurance (COI) with current coverage</t>
  </si>
  <si>
    <t xml:space="preserve">Proposed Project </t>
  </si>
  <si>
    <t>No, my organization is not requesting a cash advance.</t>
  </si>
  <si>
    <t>﻿Public Information And Warning</t>
  </si>
  <si>
    <t>﻿Operational Coordination</t>
  </si>
  <si>
    <t>﻿Forensics And Attribution</t>
  </si>
  <si>
    <t>﻿Intelligence And Information Sharing</t>
  </si>
  <si>
    <t>﻿Interdiction And Disruption</t>
  </si>
  <si>
    <t>﻿Screening, Search, And Detection</t>
  </si>
  <si>
    <t>﻿Access Control And Identity Verification</t>
  </si>
  <si>
    <t>﻿Cybersecurity</t>
  </si>
  <si>
    <t>﻿Physical Protective Measures</t>
  </si>
  <si>
    <t>﻿Risk Management For Protection Programs And Activities</t>
  </si>
  <si>
    <t>﻿Supply Chain Integrity And Security</t>
  </si>
  <si>
    <t>﻿Community Resilience</t>
  </si>
  <si>
    <t>﻿Long-Term Vulnerability Reduction</t>
  </si>
  <si>
    <t>﻿Risk And Disaster Resilience Assessment</t>
  </si>
  <si>
    <t>﻿Threats And Hazards Identification</t>
  </si>
  <si>
    <t>﻿Critical Transportation</t>
  </si>
  <si>
    <t>﻿Environmental Response/Health And Safety</t>
  </si>
  <si>
    <t>﻿Fatality Management Services</t>
  </si>
  <si>
    <t>Fire Management And Suppression</t>
  </si>
  <si>
    <t>Infrastructure Systems</t>
  </si>
  <si>
    <t>﻿Logistics And Supply Chain Management</t>
  </si>
  <si>
    <t>Mass Care Services</t>
  </si>
  <si>
    <t>﻿Mass Search And Rescue Operations</t>
  </si>
  <si>
    <t>﻿On-Scene Security, Protection, And Law Enforcement</t>
  </si>
  <si>
    <t>﻿Operational Communications</t>
  </si>
  <si>
    <t>﻿﻿Public Health, Healthcare, And Emergency Medical Services</t>
  </si>
  <si>
    <t>﻿Situational Assessment</t>
  </si>
  <si>
    <t>﻿Economic Recovery</t>
  </si>
  <si>
    <t>﻿Health And Social Services</t>
  </si>
  <si>
    <t>﻿Housing</t>
  </si>
  <si>
    <t>﻿Natural And Cultural Resources</t>
  </si>
  <si>
    <t>Has this been completed/ submitted?</t>
  </si>
  <si>
    <t>If not, explain why:</t>
  </si>
  <si>
    <r>
      <t xml:space="preserve">The following </t>
    </r>
    <r>
      <rPr>
        <b/>
        <u/>
        <sz val="12"/>
        <rFont val="Times New Roman"/>
        <family val="1"/>
      </rPr>
      <t>MUST</t>
    </r>
    <r>
      <rPr>
        <b/>
        <sz val="12"/>
        <rFont val="Times New Roman"/>
        <family val="1"/>
      </rPr>
      <t xml:space="preserve"> be submitted with your application:</t>
    </r>
  </si>
  <si>
    <r>
      <rPr>
        <b/>
        <u/>
        <sz val="12"/>
        <rFont val="Times New Roman"/>
        <family val="1"/>
      </rPr>
      <t>If applicable</t>
    </r>
    <r>
      <rPr>
        <b/>
        <sz val="12"/>
        <rFont val="Times New Roman"/>
        <family val="1"/>
      </rPr>
      <t>, the following must be submitted with your application:</t>
    </r>
  </si>
  <si>
    <t xml:space="preserve">Price per item ($) </t>
  </si>
  <si>
    <t>If your project….</t>
  </si>
  <si>
    <t>You must provide the following:</t>
  </si>
  <si>
    <t>is too large for your agency to accomplish in a reimbursement (after-the-fact) in arrears of expenses, you may request pre-payment on a “Limited Cash Advance” basis.</t>
  </si>
  <si>
    <t>is requesting communications equipment</t>
  </si>
  <si>
    <t>is requesting items to be assigned or used by individual members of the department/ agency</t>
  </si>
  <si>
    <t>is requesting items to be assigned to a vehicle</t>
  </si>
  <si>
    <t>Please identify the project management step that best describes your project’s status:</t>
  </si>
  <si>
    <r>
      <rPr>
        <b/>
        <sz val="12"/>
        <rFont val="Times New Roman"/>
        <family val="1"/>
      </rPr>
      <t>Describe the plan for sustaining this project:</t>
    </r>
    <r>
      <rPr>
        <i/>
        <sz val="12"/>
        <rFont val="Times New Roman"/>
        <family val="1"/>
      </rPr>
      <t xml:space="preserve"> 
(Please explain how your organization will continue to fund this project(s) and maintain its operations over the long term, without dependence on Homeland Security Grant funds. Indicate funding sources, resources, etc.)</t>
    </r>
  </si>
  <si>
    <t>Supporting documentation as required below, based on your proposed project</t>
  </si>
  <si>
    <t>Applicants must meet eligibility requirements under the “What Can I Apply For?” section of the RFP.</t>
  </si>
  <si>
    <t>The applicant must be NIMS compliant according to the current Vermont Implementation plan found on the Vermont Emergency Management website.</t>
  </si>
  <si>
    <t>A current pay chart identifying base and overtime rates.</t>
  </si>
  <si>
    <t xml:space="preserve">A copy of agency’s Cash Advance Policy
</t>
  </si>
  <si>
    <t xml:space="preserve">Complete department vehicle roster must be provided, including vehicle plate number and use. </t>
  </si>
  <si>
    <t xml:space="preserve">Personnel roster must be provided including name, rank and call number. 
</t>
  </si>
  <si>
    <r>
      <rPr>
        <b/>
        <sz val="12"/>
        <rFont val="Times New Roman"/>
        <family val="1"/>
      </rPr>
      <t>Project Title</t>
    </r>
    <r>
      <rPr>
        <sz val="12"/>
        <rFont val="Times New Roman"/>
        <family val="1"/>
      </rPr>
      <t xml:space="preserve"> </t>
    </r>
    <r>
      <rPr>
        <i/>
        <sz val="12"/>
        <rFont val="Times New Roman"/>
        <family val="1"/>
      </rPr>
      <t>(Create a short phrase (3-8 words) to describe this project):</t>
    </r>
  </si>
  <si>
    <t>Describe how project success will be measured.</t>
  </si>
  <si>
    <r>
      <t xml:space="preserve">Is this project sharable?
</t>
    </r>
    <r>
      <rPr>
        <i/>
        <sz val="12"/>
        <color theme="1"/>
        <rFont val="Times New Roman"/>
        <family val="1"/>
      </rPr>
      <t>(Indicates if the assets or activities of the project are shareable within the state or with other states because the activities assets are not physically deployable.)</t>
    </r>
  </si>
  <si>
    <r>
      <rPr>
        <b/>
        <sz val="12"/>
        <color theme="1"/>
        <rFont val="Times New Roman"/>
        <family val="1"/>
      </rPr>
      <t>Is this project deployable?</t>
    </r>
    <r>
      <rPr>
        <sz val="12"/>
        <color theme="1"/>
        <rFont val="Times New Roman"/>
        <family val="1"/>
      </rPr>
      <t xml:space="preserve">
</t>
    </r>
    <r>
      <rPr>
        <i/>
        <sz val="12"/>
        <color theme="1"/>
        <rFont val="Times New Roman"/>
        <family val="1"/>
      </rPr>
      <t>(Indicates if the assets or activities of the project are deployable to other states.)</t>
    </r>
  </si>
  <si>
    <t>Category of Allowable Costs
(select from dropdown)</t>
  </si>
  <si>
    <t xml:space="preserve">Equipment </t>
  </si>
  <si>
    <t xml:space="preserve">Yes, my organization is requesting a cash advance. Please provide justification in the cell below. </t>
  </si>
  <si>
    <t>Your Proposed Budget Summary</t>
  </si>
  <si>
    <t>--select from dropdown--</t>
  </si>
  <si>
    <t>The applicant must not be listed on the DPS Restricted Parties List</t>
  </si>
  <si>
    <r>
      <rPr>
        <b/>
        <sz val="12"/>
        <rFont val="Times New Roman"/>
        <family val="1"/>
      </rPr>
      <t xml:space="preserve">
Describe the Proposed Project: </t>
    </r>
    <r>
      <rPr>
        <i/>
        <sz val="12"/>
        <rFont val="Times New Roman"/>
        <family val="1"/>
      </rPr>
      <t>Describe the project you propose in detail. Describe your organization’s capability to implement the proposed project and experience with similar projects. Identify and describe how this project will improve your organizations' capabilities. 
Descriptions should include details information on location of improvements, how funds will be utilized, and any resources needed to complete the project.</t>
    </r>
  </si>
  <si>
    <t>General Equipment</t>
  </si>
  <si>
    <t xml:space="preserve">Special Equipment (requiring separate waiver i.e. planes, boats, vehicles, SUVs, etc). </t>
  </si>
  <si>
    <t>5 Nightvision Goggles</t>
  </si>
  <si>
    <t>03OE-02-TILA Optics, Thermal Imaging and/or Light Amplification</t>
  </si>
  <si>
    <t>Operational Overtime Expenses</t>
  </si>
  <si>
    <t>Fringe Benefits Expenses</t>
  </si>
  <si>
    <t>Fuel</t>
  </si>
  <si>
    <t>Oil</t>
  </si>
  <si>
    <t>Mileage Reimbursement</t>
  </si>
  <si>
    <t>Operational Overtime (#details x average hourly rate x 10 hours x 3 years)</t>
  </si>
  <si>
    <t>Fringe Benefits (Workers Compensation % + Retirement % + FICA + Unemployment %) x (#details x average hourly rate x 10 hours x 3 years)</t>
  </si>
  <si>
    <t>Mileage  (miles x $0.58)</t>
  </si>
  <si>
    <t>Oil (price per quart of oil x quantity needed)</t>
  </si>
  <si>
    <t>Fuel: (price per gallon of fuel x quantity needed)</t>
  </si>
  <si>
    <t xml:space="preserve">Special Equipment (i.e. planes, boats, vehicles, SUVs, etc). </t>
  </si>
  <si>
    <t>Justification Letter</t>
  </si>
  <si>
    <t>workers compensation %</t>
  </si>
  <si>
    <t>retirement %</t>
  </si>
  <si>
    <t>FICA %</t>
  </si>
  <si>
    <t>unemployment %</t>
  </si>
  <si>
    <t>fuel to be used (gallons)</t>
  </si>
  <si>
    <t>oil to be used (quarts)</t>
  </si>
  <si>
    <t>Detail Funding Requests</t>
  </si>
  <si>
    <t>fuel price per gallon</t>
  </si>
  <si>
    <t>oil price per quart</t>
  </si>
  <si>
    <t>Total</t>
  </si>
  <si>
    <t># hours per shift (assuming up to 2 hours of travel and 8 hour shift)</t>
  </si>
  <si>
    <t>Applicants must have read and understood the "Explanation of Application Requirements" as listed on the https://hsu.vermont.gov/homeland-security-unit/funding-opportunities</t>
  </si>
  <si>
    <t>To be eligible the following must be true:</t>
  </si>
  <si>
    <t>Is the following true?</t>
  </si>
  <si>
    <t>Describe the need for the proposed project and the gap(s) that it will fill:</t>
  </si>
  <si>
    <t xml:space="preserve">
Describe how the gap was identified using data and/or information from risk and gap assessments, training, exercises, real world incidents):</t>
  </si>
  <si>
    <r>
      <rPr>
        <b/>
        <sz val="11"/>
        <color theme="1"/>
        <rFont val="Times New Roman"/>
        <family val="1"/>
      </rPr>
      <t>Initiate</t>
    </r>
    <r>
      <rPr>
        <sz val="11"/>
        <color theme="1"/>
        <rFont val="Times New Roman"/>
        <family val="1"/>
      </rPr>
      <t xml:space="preserve"> (Involves preparing for, assembling resources and getting work started. May apply to any level, e.g. program, project, phase, activity, task.)</t>
    </r>
  </si>
  <si>
    <r>
      <rPr>
        <b/>
        <sz val="11"/>
        <color theme="1"/>
        <rFont val="Times New Roman"/>
        <family val="1"/>
      </rPr>
      <t xml:space="preserve">Plan </t>
    </r>
    <r>
      <rPr>
        <sz val="11"/>
        <color theme="1"/>
        <rFont val="Times New Roman"/>
        <family val="1"/>
      </rPr>
      <t>(Involves working out and extending the theoretical, practical and/or useful application of an idea, concept, or preliminary design)</t>
    </r>
  </si>
  <si>
    <r>
      <rPr>
        <b/>
        <sz val="11"/>
        <color theme="1"/>
        <rFont val="Times New Roman"/>
        <family val="1"/>
      </rPr>
      <t>Execute</t>
    </r>
    <r>
      <rPr>
        <sz val="11"/>
        <color theme="1"/>
        <rFont val="Times New Roman"/>
        <family val="1"/>
      </rPr>
      <t xml:space="preserve"> (Involves directing, accomplishing, managing, and completing all phases and aspects of work for a given project)</t>
    </r>
  </si>
  <si>
    <r>
      <rPr>
        <b/>
        <sz val="11"/>
        <color theme="1"/>
        <rFont val="Times New Roman"/>
        <family val="1"/>
      </rPr>
      <t xml:space="preserve">Control </t>
    </r>
    <r>
      <rPr>
        <sz val="11"/>
        <color theme="1"/>
        <rFont val="Times New Roman"/>
        <family val="1"/>
      </rPr>
      <t>(The process of comparing actual performance with planned performance, analyzing variances, evaluating possible alternatives, and taking appropriate corrective action as needed)</t>
    </r>
  </si>
  <si>
    <r>
      <rPr>
        <b/>
        <sz val="11"/>
        <color theme="1"/>
        <rFont val="Times New Roman"/>
        <family val="1"/>
      </rPr>
      <t>Close Out</t>
    </r>
    <r>
      <rPr>
        <sz val="11"/>
        <color theme="1"/>
        <rFont val="Times New Roman"/>
        <family val="1"/>
      </rPr>
      <t xml:space="preserve"> (Involves formally terminating and concluding all tasks, activities, and component parts of a project)</t>
    </r>
  </si>
  <si>
    <t>Period of Performance (3 years)</t>
  </si>
  <si>
    <t># details per year (includes road, boat, snowmobile, and  ATV)</t>
  </si>
  <si>
    <t>Applicant agrees that this federal funding does not supplant (replace) state, local, and agency monies in their organization's budget for the requested items in this application.</t>
  </si>
  <si>
    <t>not applicable (State Only)</t>
  </si>
  <si>
    <t>Average OT hourly rate of officers ($)</t>
  </si>
  <si>
    <t>Authorized Equipment List# and Title (https://www.fema.gov/authorized-equipment-list)</t>
  </si>
  <si>
    <t>Applicant must have written procurement standards per 2 CFR 200.318(a).</t>
  </si>
  <si>
    <t>Applicant must have written conflict of interest standards per 2 CFR 200.318(c).</t>
  </si>
  <si>
    <t>Does the requested equipment replace any existing inventory/equipment? If so, please describe the age and condition of the existing inventory/equipment.</t>
  </si>
  <si>
    <t>The applicant must not be listed on the suspended and debarred list.</t>
  </si>
  <si>
    <t>Applicant must take necessary steps to assure that minority businesses, women's business enterprises, and labor surplus area firms are used when possible per 2 CFR 200.321.</t>
  </si>
  <si>
    <t>List all entities/organizations/agencies/jurisdictions that will benefit from the project.
Note: Applications that demonstrate multi-agency/multi-jurisdictional/regional benefit may be prioritized.</t>
  </si>
  <si>
    <t>Itemized and Detailed List of Proposed Expenses Include: quantity
Do Not Include: brand names</t>
  </si>
  <si>
    <r>
      <rPr>
        <b/>
        <sz val="18"/>
        <rFont val="Times New Roman"/>
        <family val="1"/>
      </rPr>
      <t>EXAMPLE:</t>
    </r>
    <r>
      <rPr>
        <b/>
        <sz val="12"/>
        <rFont val="Times New Roman"/>
        <family val="1"/>
      </rPr>
      <t xml:space="preserve"> </t>
    </r>
    <r>
      <rPr>
        <sz val="12"/>
        <rFont val="Times New Roman"/>
        <family val="1"/>
      </rPr>
      <t>General Equipment</t>
    </r>
  </si>
  <si>
    <t>Milestones: 
(Milestones should be specific, measurable, actionable, realistic, and time-bound, and should reflect the steps necessary to complete this project. If milestones are not adequate, your application may be denied, or you may be contacted by HSU to improve them.) Funding is historically awarded in fall/winter.</t>
  </si>
  <si>
    <t>NOTE: Please click links below where text is underlined.</t>
  </si>
  <si>
    <t>Total Cost ($)</t>
  </si>
  <si>
    <t xml:space="preserve">Completed Homeland Security Grant Program (HSGP) Property Records List. </t>
  </si>
  <si>
    <t xml:space="preserve">is requesting equipment
Equipment must be listed on the DHS Authorized Equipment List (AEL) and Operation Stonegarden must be listed under “FEMA Related Grant Programs.  The applicant must indicate in their application the Authorized Equipment List number of any requested equipment., etc. 	 
Please note limitations may exist. Pay attention to the section entitled “Grant Notes” for any specific limitations, uses, requirements, waivers, etc. </t>
  </si>
  <si>
    <t>miles to be driven in 3-yr period</t>
  </si>
  <si>
    <t>Maintenance Costs</t>
  </si>
  <si>
    <r>
      <rPr>
        <b/>
        <sz val="12"/>
        <rFont val="Times New Roman"/>
        <family val="1"/>
      </rPr>
      <t xml:space="preserve">Nexus to Terrorism:
</t>
    </r>
    <r>
      <rPr>
        <sz val="12"/>
        <rFont val="Times New Roman"/>
        <family val="1"/>
      </rPr>
      <t xml:space="preserve">Explain how the proposed investments will support the applicant’s efforts to:
</t>
    </r>
    <r>
      <rPr>
        <i/>
        <sz val="12"/>
        <rFont val="Times New Roman"/>
        <family val="1"/>
      </rPr>
      <t xml:space="preserve">
 Prevent a threatened or an actual act of terrorism;
 Prepare for all hazards and threats, while explaining the nexus to terrorism
preparedness;
 Protect citizens, residents, visitors, and assets against the greatest threats and hazards, relating to acts of terrorism; and/or
 Respond quickly to save lives, protect property and the environment, and meet basic human needs in the aftermath of an act of terrorism or other catastrophic incidents.)</t>
    </r>
  </si>
  <si>
    <t>Financial risk assessment survey completed within 12 months.</t>
  </si>
  <si>
    <t>Official Grantee: (Name of organization legally responsible for award and the vendor to whom payments will be made.)</t>
  </si>
  <si>
    <r>
      <t xml:space="preserve">Official Grantee Authorizing Representative Title </t>
    </r>
    <r>
      <rPr>
        <sz val="12"/>
        <rFont val="Times New Roman"/>
        <family val="1"/>
      </rPr>
      <t>(person with authority to authorize application for funds)</t>
    </r>
    <r>
      <rPr>
        <b/>
        <sz val="12"/>
        <rFont val="Times New Roman"/>
        <family val="1"/>
      </rPr>
      <t xml:space="preserve">: </t>
    </r>
  </si>
  <si>
    <t xml:space="preserve">Official Grantee Authorizing Representative Name: </t>
  </si>
  <si>
    <t>Official Grantee Authorizing Representative Email:</t>
  </si>
  <si>
    <t>Official Grantee Authorizing Representative Telephone:</t>
  </si>
  <si>
    <t>Official Grantee Federal Tax ID (without dash or space):</t>
  </si>
  <si>
    <t>Official Grantee DUNS # (without dash or space):</t>
  </si>
  <si>
    <t>Official Grantee Year End Date:</t>
  </si>
  <si>
    <r>
      <t>Project Director Title</t>
    </r>
    <r>
      <rPr>
        <sz val="12"/>
        <rFont val="Times New Roman"/>
        <family val="1"/>
      </rPr>
      <t xml:space="preserve"> (person responsible for the programmatic management of grant project)</t>
    </r>
    <r>
      <rPr>
        <b/>
        <sz val="12"/>
        <rFont val="Times New Roman"/>
        <family val="1"/>
      </rPr>
      <t xml:space="preserve">: </t>
    </r>
  </si>
  <si>
    <r>
      <t xml:space="preserve">Fiscal Contact Title: </t>
    </r>
    <r>
      <rPr>
        <sz val="12"/>
        <rFont val="Times New Roman"/>
        <family val="1"/>
      </rPr>
      <t>(person responsible for billing and reimbursement)</t>
    </r>
  </si>
  <si>
    <r>
      <t xml:space="preserve">Fiscal Entity Name: </t>
    </r>
    <r>
      <rPr>
        <sz val="12"/>
        <rFont val="Times New Roman"/>
        <family val="1"/>
      </rPr>
      <t>(person responsible for the financial management of grant project if different than Official Grantee Authorized Representative)</t>
    </r>
  </si>
  <si>
    <r>
      <t xml:space="preserve">Fiscal Entity Address: </t>
    </r>
    <r>
      <rPr>
        <sz val="12"/>
        <rFont val="Times New Roman"/>
        <family val="1"/>
      </rPr>
      <t>(if different than Official Grantee's address)</t>
    </r>
  </si>
  <si>
    <t>Primary Core Capability this project addresses:</t>
  </si>
  <si>
    <r>
      <t xml:space="preserve">Name of Organization/Entity Responsible for Programmatic Management of Project: </t>
    </r>
    <r>
      <rPr>
        <sz val="12"/>
        <rFont val="Times New Roman"/>
        <family val="1"/>
      </rPr>
      <t>(i.e., first responder organization)</t>
    </r>
  </si>
  <si>
    <t>Complete Address of Organization/Entity Responsible for Programmatic Management of Project:</t>
  </si>
  <si>
    <t>Applicant read and understands that certain telecommunications and video surveillance services or equipment are prohibited from being purchased using grant funds. See 2 CFR 200.216 and 2 CFR 200.471.</t>
  </si>
  <si>
    <t>Management &amp; Administration (M&amp;A) costs</t>
  </si>
  <si>
    <t>Operation Stonegarden</t>
  </si>
  <si>
    <t>1.	Current FCC License 
2.	Documentation that the applicant has coordinated with the Statewide Interoperability Coordinator (Terry.LaValley@vermont.gov) 
3.	See cell A14 above regarding certain telecommunications and video surveillance services or equipment that are prohibited from being purchased using grant funds.</t>
  </si>
  <si>
    <t>Operational Overtime:</t>
  </si>
  <si>
    <t>Fringe Benefits:</t>
  </si>
  <si>
    <t>Mileage Reimbursement:</t>
  </si>
  <si>
    <t>Fuel (boat only):</t>
  </si>
  <si>
    <t>Oil (boat only):</t>
  </si>
  <si>
    <t>Estimated Number of Officers to Conduct Details:</t>
  </si>
  <si>
    <t>Equipment and Management &amp; Administration (M&amp;A) Requests</t>
  </si>
  <si>
    <r>
      <t xml:space="preserve">Total Amount of Detail Funding Requested: </t>
    </r>
    <r>
      <rPr>
        <sz val="12"/>
        <rFont val="Times New Roman"/>
        <family val="1"/>
      </rPr>
      <t>(This amount will autopopulate from data entered above.)</t>
    </r>
  </si>
  <si>
    <t>Total Amount of Equipment and M&amp;A Requested: (This amount will autopopulate from data entered above.)</t>
  </si>
  <si>
    <r>
      <t>Official Grantee Address |</t>
    </r>
    <r>
      <rPr>
        <b/>
        <i/>
        <sz val="12"/>
        <rFont val="Times New Roman"/>
        <family val="1"/>
      </rPr>
      <t>Street Address| City &amp; State| Zip Code|:</t>
    </r>
  </si>
  <si>
    <r>
      <rPr>
        <b/>
        <i/>
        <sz val="12"/>
        <color theme="1"/>
        <rFont val="Times New Roman"/>
        <family val="1"/>
      </rPr>
      <t>Enter anticipated start date</t>
    </r>
    <r>
      <rPr>
        <i/>
        <sz val="12"/>
        <color theme="1"/>
        <rFont val="Times New Roman"/>
        <family val="1"/>
      </rPr>
      <t xml:space="preserve"> (For planning purposes, funding is typically awarded fall/winter. mm/dd/yy</t>
    </r>
  </si>
  <si>
    <t>Enter anticipated completion date. mm/dd/yy</t>
  </si>
  <si>
    <t>Management &amp; Administration (M&amp;A) Costs</t>
  </si>
  <si>
    <t>M&amp;A costs: Salary/OT and Fringe Costs</t>
  </si>
  <si>
    <t>Are you requesting 5% Management &amp; Administration costs? See line# 99 below.</t>
  </si>
  <si>
    <t>Applicant must read and comply with 2 CFR 200.317 to 2 CFR 200.327 regulations.</t>
  </si>
  <si>
    <t xml:space="preserve">is requesting an increase in the quantity of OPSG-funded equipment already owned by the applicant.  </t>
  </si>
  <si>
    <t>is requesting Overtime, Backfill, or M&amp;A Salary/OT</t>
  </si>
  <si>
    <t>Signature Page</t>
  </si>
  <si>
    <t>Applicants must have a valid Unique Entity ID.  https://sam.gov/content/home</t>
  </si>
  <si>
    <t>2023 mileage rate</t>
  </si>
  <si>
    <r>
      <rPr>
        <b/>
        <sz val="12"/>
        <color theme="1"/>
        <rFont val="Times New Roman"/>
        <family val="1"/>
      </rPr>
      <t>2024 Operation Stonegarden Grant Program Application</t>
    </r>
    <r>
      <rPr>
        <b/>
        <u/>
        <sz val="12"/>
        <color theme="1"/>
        <rFont val="Times New Roman"/>
        <family val="1"/>
      </rPr>
      <t xml:space="preserve">
Instructions</t>
    </r>
    <r>
      <rPr>
        <b/>
        <sz val="12"/>
        <color theme="1"/>
        <rFont val="Times New Roman"/>
        <family val="1"/>
      </rPr>
      <t xml:space="preserve">
Please refer to the Request for Proposal (RFP) for complete application instructions. </t>
    </r>
    <r>
      <rPr>
        <b/>
        <sz val="12"/>
        <rFont val="Times New Roman"/>
        <family val="1"/>
      </rPr>
      <t xml:space="preserve">All items highlighted in yellow must be completed.
</t>
    </r>
    <r>
      <rPr>
        <b/>
        <sz val="12"/>
        <color theme="1"/>
        <rFont val="Times New Roman"/>
        <family val="1"/>
      </rPr>
      <t xml:space="preserve">
</t>
    </r>
    <r>
      <rPr>
        <sz val="12"/>
        <color theme="1"/>
        <rFont val="Times New Roman"/>
        <family val="1"/>
      </rPr>
      <t xml:space="preserve">The Department of Public Safety must receive applications by </t>
    </r>
    <r>
      <rPr>
        <sz val="12"/>
        <color rgb="FFFF0000"/>
        <rFont val="Times New Roman"/>
        <family val="1"/>
      </rPr>
      <t>Friday, March 1, 2024 at 5:00 pm</t>
    </r>
    <r>
      <rPr>
        <sz val="12"/>
        <color theme="1"/>
        <rFont val="Times New Roman"/>
        <family val="1"/>
      </rPr>
      <t>. EST. Submit complete application and supporting documenta</t>
    </r>
    <r>
      <rPr>
        <sz val="12"/>
        <rFont val="Times New Roman"/>
        <family val="1"/>
      </rPr>
      <t xml:space="preserve">tion to DPS.HSUGrants@vermont.gov  </t>
    </r>
    <r>
      <rPr>
        <sz val="12"/>
        <color rgb="FFFF0000"/>
        <rFont val="Times New Roman"/>
        <family val="1"/>
      </rPr>
      <t xml:space="preserve"> </t>
    </r>
    <r>
      <rPr>
        <sz val="12"/>
        <color theme="1"/>
        <rFont val="Times New Roman"/>
        <family val="1"/>
      </rPr>
      <t xml:space="preserve">
For questions or information, please visit the Homeland Security Unit website at https://hsu.vermont.gov/homeland-security-unit or contact the Homeland Security Unit via email: DPS.HSUGrants@vermont.gov 
Working Groups will review and score applications based on priorities identified in the Request for Proposal (RFP) announcements. Incomplete applications may not be eligible for consideration. </t>
    </r>
  </si>
  <si>
    <t xml:space="preserve">Does your project require this item? </t>
  </si>
  <si>
    <r>
      <t xml:space="preserve">Three (3) equipment quotes for all single items valuThe applicant must include  price quotations from three (3) qualified Vendors for all single items valued at more than $100.00 per unit. 
Price quotations may be obtained through: telephone or verbal quotes, facsimile quotations, e-mail quotes or written bids. All communications with the Vendors to obtain price quotes must be documented (emails, fax, notes from phone calls, etc.). </t>
    </r>
    <r>
      <rPr>
        <sz val="12"/>
        <color rgb="FFFF0000"/>
        <rFont val="Times New Roman"/>
        <family val="1"/>
      </rPr>
      <t>If (3) quotes are not provided, the applicant must explain the reason why three quotes were not submitted.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</si>
</sst>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lt;=9999999]###\-####;\(###\)\ ###\-####"/>
    <numFmt numFmtId="166" formatCode="[$-409]mmmm\-yy;@"/>
    <numFmt numFmtId="167" formatCode="00000"/>
    <numFmt numFmtId="168" formatCode="&quot;$&quot;#,##0.000"/>
  </numFmts>
  <fonts count="21" x14ac:knownFonts="1">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sz val="12"/>
      <color theme="1"/>
      <name val="Times New Roman"/>
      <family val="1"/>
    </font>
    <font>
      <b/>
      <sz val="12"/>
      <name val="Times New Roman"/>
      <family val="1"/>
    </font>
    <font>
      <sz val="12"/>
      <name val="Times New Roman"/>
      <family val="1"/>
    </font>
    <font>
      <i/>
      <sz val="12"/>
      <name val="Times New Roman"/>
      <family val="1"/>
    </font>
    <font>
      <i/>
      <sz val="12"/>
      <color theme="1"/>
      <name val="Times New Roman"/>
      <family val="1"/>
    </font>
    <font>
      <sz val="11"/>
      <color theme="1"/>
      <name val="Calibri"/>
      <family val="2"/>
      <scheme val="minor"/>
    </font>
    <font>
      <u/>
      <sz val="11"/>
      <color theme="10"/>
      <name val="Calibri"/>
      <family val="2"/>
      <scheme val="minor"/>
    </font>
    <font>
      <b/>
      <u/>
      <sz val="12"/>
      <name val="Times New Roman"/>
      <family val="1"/>
    </font>
    <font>
      <b/>
      <u/>
      <sz val="12"/>
      <color theme="1"/>
      <name val="Times New Roman"/>
      <family val="1"/>
    </font>
    <font>
      <sz val="12"/>
      <color rgb="FFFF0000"/>
      <name val="Times New Roman"/>
      <family val="1"/>
    </font>
    <font>
      <u/>
      <sz val="12"/>
      <color theme="10"/>
      <name val="Times New Roman"/>
      <family val="1"/>
    </font>
    <font>
      <b/>
      <sz val="14"/>
      <color theme="1"/>
      <name val="Times New Roman"/>
      <family val="1"/>
    </font>
    <font>
      <b/>
      <i/>
      <sz val="12"/>
      <name val="Times New Roman"/>
      <family val="1"/>
    </font>
    <font>
      <b/>
      <i/>
      <sz val="12"/>
      <color theme="1"/>
      <name val="Times New Roman"/>
      <family val="1"/>
    </font>
    <font>
      <b/>
      <sz val="18"/>
      <name val="Times New Roman"/>
      <family val="1"/>
    </font>
    <font>
      <b/>
      <u/>
      <sz val="12"/>
      <color theme="10"/>
      <name val="Times New Roman"/>
      <family val="1"/>
    </font>
    <font>
      <b/>
      <sz val="12"/>
      <color rgb="FFFF0000"/>
      <name val="Times New Roman"/>
      <family val="1"/>
    </font>
  </fonts>
  <fills count="8">
    <fill>
      <patternFill patternType="none"/>
    </fill>
    <fill>
      <patternFill patternType="gray125"/>
    </fill>
    <fill>
      <patternFill patternType="solid">
        <fgColor rgb="FFD7E7F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s>
  <cellStyleXfs count="4">
    <xf numFmtId="0" fontId="0" fillId="0" borderId="0"/>
    <xf numFmtId="44" fontId="9" fillId="0" borderId="0" applyFont="0" applyFill="0" applyBorder="0" applyAlignment="0" applyProtection="0"/>
    <xf numFmtId="0" fontId="10" fillId="0" borderId="0" applyNumberFormat="0" applyFill="0" applyBorder="0" applyAlignment="0" applyProtection="0"/>
    <xf numFmtId="9" fontId="9" fillId="0" borderId="0" applyFont="0" applyFill="0" applyBorder="0" applyAlignment="0" applyProtection="0"/>
  </cellStyleXfs>
  <cellXfs count="200">
    <xf numFmtId="0" fontId="0" fillId="0" borderId="0" xfId="0"/>
    <xf numFmtId="0" fontId="0" fillId="0" borderId="0" xfId="0" applyAlignment="1">
      <alignment vertical="center" wrapText="1"/>
    </xf>
    <xf numFmtId="0" fontId="0" fillId="0" borderId="0" xfId="0" applyAlignment="1">
      <alignment wrapText="1"/>
    </xf>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vertical="center" wrapText="1"/>
    </xf>
    <xf numFmtId="0" fontId="4" fillId="4" borderId="0" xfId="0" applyFont="1" applyFill="1"/>
    <xf numFmtId="0" fontId="4" fillId="0" borderId="0" xfId="0" applyFont="1"/>
    <xf numFmtId="0" fontId="3" fillId="4" borderId="0" xfId="0" applyFont="1" applyFill="1"/>
    <xf numFmtId="0" fontId="3" fillId="0" borderId="0" xfId="0" applyFont="1"/>
    <xf numFmtId="0" fontId="1" fillId="0" borderId="0" xfId="0" applyFont="1"/>
    <xf numFmtId="0" fontId="4" fillId="4" borderId="0" xfId="0" applyFont="1" applyFill="1" applyAlignment="1">
      <alignment wrapText="1"/>
    </xf>
    <xf numFmtId="0" fontId="4" fillId="0" borderId="0" xfId="0" applyFont="1" applyAlignment="1">
      <alignment wrapText="1"/>
    </xf>
    <xf numFmtId="0" fontId="4" fillId="5" borderId="8" xfId="0" applyFont="1" applyFill="1" applyBorder="1" applyAlignment="1">
      <alignment horizontal="left" vertical="top" wrapText="1"/>
    </xf>
    <xf numFmtId="0" fontId="4" fillId="4" borderId="0" xfId="0" applyFont="1" applyFill="1" applyAlignment="1">
      <alignment vertical="center"/>
    </xf>
    <xf numFmtId="0" fontId="4" fillId="0" borderId="0" xfId="0" applyFont="1" applyAlignment="1">
      <alignment vertical="center"/>
    </xf>
    <xf numFmtId="0" fontId="5"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0" borderId="1" xfId="0" applyFont="1" applyBorder="1" applyAlignment="1" applyProtection="1">
      <alignment horizontal="left" vertical="center" wrapText="1"/>
      <protection locked="0"/>
    </xf>
    <xf numFmtId="0" fontId="13" fillId="4" borderId="0" xfId="0" applyFont="1" applyFill="1"/>
    <xf numFmtId="0" fontId="2" fillId="0" borderId="0" xfId="0" quotePrefix="1" applyFont="1" applyAlignment="1">
      <alignment vertical="center" wrapText="1"/>
    </xf>
    <xf numFmtId="0" fontId="2" fillId="0" borderId="0" xfId="0" quotePrefix="1" applyFont="1" applyAlignment="1">
      <alignment wrapText="1"/>
    </xf>
    <xf numFmtId="0" fontId="4" fillId="3" borderId="2" xfId="0" applyFont="1" applyFill="1" applyBorder="1" applyAlignment="1">
      <alignment vertical="center" wrapText="1"/>
    </xf>
    <xf numFmtId="164" fontId="3" fillId="3" borderId="4" xfId="1" applyNumberFormat="1" applyFont="1" applyFill="1" applyBorder="1" applyAlignment="1">
      <alignment horizontal="right"/>
    </xf>
    <xf numFmtId="0" fontId="4" fillId="4" borderId="1"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6" fillId="0" borderId="5" xfId="0" applyFont="1" applyBorder="1" applyAlignment="1" applyProtection="1">
      <alignment horizontal="left" vertical="center" wrapText="1"/>
      <protection locked="0"/>
    </xf>
    <xf numFmtId="44" fontId="6" fillId="0" borderId="1" xfId="1" applyFont="1" applyFill="1" applyBorder="1" applyAlignment="1" applyProtection="1">
      <alignment vertical="center" wrapText="1"/>
      <protection locked="0"/>
    </xf>
    <xf numFmtId="44" fontId="6" fillId="4" borderId="3" xfId="1" applyFont="1" applyFill="1" applyBorder="1" applyAlignment="1" applyProtection="1">
      <alignment vertical="center"/>
      <protection locked="0"/>
    </xf>
    <xf numFmtId="0" fontId="8"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4" fontId="4" fillId="3" borderId="1" xfId="1" applyFont="1" applyFill="1" applyBorder="1" applyAlignment="1" applyProtection="1">
      <alignment horizontal="right" vertical="center" wrapText="1"/>
    </xf>
    <xf numFmtId="44" fontId="4" fillId="3" borderId="3" xfId="1" applyFont="1" applyFill="1" applyBorder="1" applyAlignment="1" applyProtection="1">
      <alignment horizontal="right" vertical="center"/>
    </xf>
    <xf numFmtId="0" fontId="4" fillId="4" borderId="0" xfId="0" applyFont="1" applyFill="1" applyAlignment="1">
      <alignment vertical="center" wrapText="1"/>
    </xf>
    <xf numFmtId="0" fontId="4" fillId="0" borderId="0" xfId="0" applyFont="1" applyAlignment="1">
      <alignment vertical="center" wrapText="1"/>
    </xf>
    <xf numFmtId="0" fontId="4" fillId="0" borderId="20" xfId="0" applyFont="1" applyBorder="1" applyAlignment="1">
      <alignment horizontal="center" wrapText="1"/>
    </xf>
    <xf numFmtId="0" fontId="4" fillId="0" borderId="24" xfId="0" applyFont="1" applyBorder="1" applyAlignment="1">
      <alignment horizontal="center" wrapText="1"/>
    </xf>
    <xf numFmtId="0" fontId="4" fillId="0" borderId="27" xfId="0" applyFont="1" applyBorder="1" applyAlignment="1">
      <alignment horizontal="center" wrapText="1"/>
    </xf>
    <xf numFmtId="44" fontId="15" fillId="3" borderId="20" xfId="1"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Border="1" applyAlignment="1" applyProtection="1">
      <alignment horizontal="center"/>
      <protection locked="0"/>
    </xf>
    <xf numFmtId="164" fontId="4" fillId="0" borderId="21" xfId="1" applyNumberFormat="1" applyFont="1" applyFill="1" applyBorder="1" applyAlignment="1" applyProtection="1">
      <alignment horizontal="center"/>
      <protection locked="0"/>
    </xf>
    <xf numFmtId="0" fontId="4" fillId="0" borderId="21" xfId="0" applyFont="1" applyBorder="1" applyAlignment="1" applyProtection="1">
      <alignment horizontal="center"/>
      <protection locked="0"/>
    </xf>
    <xf numFmtId="10" fontId="4" fillId="0" borderId="23" xfId="3" applyNumberFormat="1" applyFont="1" applyFill="1" applyBorder="1" applyAlignment="1" applyProtection="1">
      <alignment horizontal="center"/>
      <protection locked="0"/>
    </xf>
    <xf numFmtId="10" fontId="4" fillId="0" borderId="21" xfId="3" applyNumberFormat="1" applyFont="1" applyFill="1" applyBorder="1" applyAlignment="1" applyProtection="1">
      <alignment horizontal="center"/>
      <protection locked="0"/>
    </xf>
    <xf numFmtId="10" fontId="4" fillId="0" borderId="28" xfId="3" applyNumberFormat="1" applyFont="1" applyFill="1" applyBorder="1" applyAlignment="1" applyProtection="1">
      <alignment horizontal="center"/>
      <protection locked="0"/>
    </xf>
    <xf numFmtId="1" fontId="4" fillId="0" borderId="21" xfId="1" applyNumberFormat="1" applyFont="1" applyFill="1" applyBorder="1" applyAlignment="1" applyProtection="1">
      <alignment horizontal="center"/>
      <protection locked="0"/>
    </xf>
    <xf numFmtId="0" fontId="4" fillId="3" borderId="28" xfId="0" applyFont="1" applyFill="1" applyBorder="1" applyAlignment="1">
      <alignment horizontal="center"/>
    </xf>
    <xf numFmtId="0" fontId="3" fillId="5" borderId="8" xfId="0" applyFont="1" applyFill="1" applyBorder="1" applyAlignment="1">
      <alignment horizontal="center"/>
    </xf>
    <xf numFmtId="0" fontId="5" fillId="5" borderId="2" xfId="0" applyFont="1" applyFill="1" applyBorder="1" applyAlignment="1">
      <alignment horizontal="left" vertical="center" wrapText="1"/>
    </xf>
    <xf numFmtId="2" fontId="4" fillId="0" borderId="21" xfId="1" applyNumberFormat="1" applyFont="1" applyFill="1" applyBorder="1" applyAlignment="1" applyProtection="1">
      <alignment horizontal="center"/>
      <protection locked="0"/>
    </xf>
    <xf numFmtId="0" fontId="4" fillId="0" borderId="15" xfId="0" applyFont="1" applyBorder="1" applyAlignment="1" applyProtection="1">
      <alignment vertical="center" wrapText="1"/>
      <protection locked="0"/>
    </xf>
    <xf numFmtId="0" fontId="3" fillId="5" borderId="3" xfId="0" applyFont="1" applyFill="1" applyBorder="1" applyAlignment="1">
      <alignment horizontal="center"/>
    </xf>
    <xf numFmtId="0" fontId="4" fillId="4" borderId="34" xfId="0" applyFont="1" applyFill="1" applyBorder="1"/>
    <xf numFmtId="0" fontId="4" fillId="4" borderId="22" xfId="0" applyFont="1" applyFill="1" applyBorder="1"/>
    <xf numFmtId="0" fontId="3" fillId="4" borderId="22" xfId="0" applyFont="1" applyFill="1" applyBorder="1"/>
    <xf numFmtId="0" fontId="4" fillId="4" borderId="22" xfId="0" applyFont="1" applyFill="1" applyBorder="1" applyAlignment="1">
      <alignment vertical="center"/>
    </xf>
    <xf numFmtId="0" fontId="3" fillId="5" borderId="13" xfId="0" applyFont="1" applyFill="1" applyBorder="1" applyAlignment="1">
      <alignment horizontal="center"/>
    </xf>
    <xf numFmtId="0" fontId="8" fillId="5" borderId="13" xfId="0" applyFont="1" applyFill="1" applyBorder="1" applyAlignment="1">
      <alignment horizontal="left" vertical="top" wrapText="1"/>
    </xf>
    <xf numFmtId="0" fontId="4" fillId="0" borderId="22" xfId="0" applyFont="1" applyBorder="1"/>
    <xf numFmtId="0" fontId="4" fillId="4" borderId="23" xfId="0" applyFont="1" applyFill="1" applyBorder="1"/>
    <xf numFmtId="166" fontId="4" fillId="4" borderId="3" xfId="0" applyNumberFormat="1" applyFont="1" applyFill="1" applyBorder="1" applyAlignment="1" applyProtection="1">
      <alignment horizontal="left"/>
      <protection locked="0"/>
    </xf>
    <xf numFmtId="166" fontId="4" fillId="4" borderId="1" xfId="0" applyNumberFormat="1" applyFont="1" applyFill="1" applyBorder="1" applyAlignment="1" applyProtection="1">
      <alignment horizontal="left"/>
      <protection locked="0"/>
    </xf>
    <xf numFmtId="44" fontId="3" fillId="3" borderId="3" xfId="1" applyFont="1" applyFill="1" applyBorder="1" applyAlignment="1" applyProtection="1">
      <alignment horizontal="center" vertical="center"/>
    </xf>
    <xf numFmtId="44" fontId="8" fillId="3" borderId="3" xfId="1" applyFont="1" applyFill="1" applyBorder="1" applyAlignment="1" applyProtection="1">
      <alignment horizontal="left" vertical="center" wrapText="1"/>
    </xf>
    <xf numFmtId="0" fontId="14" fillId="3" borderId="1" xfId="2" applyFont="1" applyFill="1" applyBorder="1" applyAlignment="1" applyProtection="1">
      <alignment horizontal="center" vertical="center" wrapText="1"/>
      <protection locked="0"/>
    </xf>
    <xf numFmtId="49" fontId="6" fillId="0" borderId="5" xfId="0" applyNumberFormat="1" applyFont="1" applyBorder="1" applyAlignment="1" applyProtection="1">
      <alignment horizontal="left" vertical="center" wrapText="1"/>
      <protection locked="0"/>
    </xf>
    <xf numFmtId="0" fontId="4" fillId="4" borderId="8"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4" fillId="4" borderId="1" xfId="0" quotePrefix="1" applyFont="1" applyFill="1" applyBorder="1" applyAlignment="1" applyProtection="1">
      <alignment horizontal="center" vertical="center"/>
      <protection locked="0"/>
    </xf>
    <xf numFmtId="0" fontId="5" fillId="5" borderId="15" xfId="0" applyFont="1" applyFill="1" applyBorder="1" applyAlignment="1">
      <alignment vertical="center" wrapText="1"/>
    </xf>
    <xf numFmtId="164" fontId="3" fillId="3" borderId="18" xfId="1" applyNumberFormat="1" applyFont="1" applyFill="1" applyBorder="1" applyAlignment="1">
      <alignment horizontal="center" vertical="center"/>
    </xf>
    <xf numFmtId="44" fontId="3" fillId="3" borderId="19" xfId="1" applyFont="1" applyFill="1" applyBorder="1" applyAlignment="1">
      <alignment horizontal="center" vertical="center" wrapText="1"/>
    </xf>
    <xf numFmtId="164" fontId="3" fillId="3" borderId="15" xfId="1" applyNumberFormat="1" applyFont="1" applyFill="1" applyBorder="1" applyAlignment="1">
      <alignment horizontal="center" vertical="center"/>
    </xf>
    <xf numFmtId="0" fontId="6" fillId="5" borderId="15" xfId="0" applyFont="1" applyFill="1" applyBorder="1" applyAlignment="1" applyProtection="1">
      <alignment vertical="center" wrapText="1"/>
      <protection locked="0"/>
    </xf>
    <xf numFmtId="167" fontId="4" fillId="0" borderId="15" xfId="0" applyNumberFormat="1" applyFont="1" applyBorder="1" applyAlignment="1" applyProtection="1">
      <alignment vertical="center" wrapText="1"/>
      <protection locked="0"/>
    </xf>
    <xf numFmtId="0" fontId="4" fillId="0" borderId="8" xfId="0" applyFont="1" applyBorder="1" applyAlignment="1">
      <alignment horizontal="left" vertical="top" wrapText="1"/>
    </xf>
    <xf numFmtId="0" fontId="4" fillId="0" borderId="37" xfId="0" applyFont="1" applyBorder="1" applyAlignment="1">
      <alignment horizontal="center" wrapText="1"/>
    </xf>
    <xf numFmtId="164" fontId="3" fillId="3" borderId="39" xfId="1" applyNumberFormat="1" applyFont="1" applyFill="1" applyBorder="1" applyAlignment="1">
      <alignment horizontal="center" vertical="center"/>
    </xf>
    <xf numFmtId="44" fontId="3" fillId="3" borderId="22" xfId="1" applyFont="1" applyFill="1" applyBorder="1" applyAlignment="1">
      <alignment horizontal="center" vertical="center" wrapText="1"/>
    </xf>
    <xf numFmtId="49" fontId="6" fillId="0" borderId="5" xfId="0" applyNumberFormat="1" applyFont="1" applyBorder="1" applyAlignment="1">
      <alignment horizontal="left" vertical="center" wrapText="1"/>
    </xf>
    <xf numFmtId="0" fontId="6" fillId="0" borderId="7" xfId="0" applyFont="1" applyBorder="1" applyAlignment="1">
      <alignment horizontal="left" vertical="center" wrapText="1"/>
    </xf>
    <xf numFmtId="44" fontId="6" fillId="0" borderId="7" xfId="1" applyFont="1" applyFill="1" applyBorder="1" applyAlignment="1" applyProtection="1">
      <alignment vertical="center" wrapText="1"/>
    </xf>
    <xf numFmtId="44" fontId="6" fillId="4" borderId="6" xfId="1" applyFont="1" applyFill="1" applyBorder="1" applyAlignment="1" applyProtection="1">
      <alignment vertical="center"/>
    </xf>
    <xf numFmtId="0" fontId="4" fillId="3" borderId="22" xfId="0" applyFont="1" applyFill="1" applyBorder="1" applyAlignment="1">
      <alignment wrapText="1"/>
    </xf>
    <xf numFmtId="164" fontId="4" fillId="0" borderId="16" xfId="1" applyNumberFormat="1" applyFont="1" applyFill="1" applyBorder="1" applyAlignment="1" applyProtection="1">
      <alignment horizontal="center"/>
      <protection locked="0"/>
    </xf>
    <xf numFmtId="44" fontId="3" fillId="3" borderId="40" xfId="1" applyFont="1" applyFill="1" applyBorder="1" applyAlignment="1">
      <alignment horizontal="center" vertical="center" wrapText="1"/>
    </xf>
    <xf numFmtId="164" fontId="3" fillId="3" borderId="22" xfId="1" applyNumberFormat="1" applyFont="1" applyFill="1" applyBorder="1" applyAlignment="1">
      <alignment horizontal="center" vertical="center"/>
    </xf>
    <xf numFmtId="0" fontId="4" fillId="3" borderId="26" xfId="0" applyFont="1" applyFill="1" applyBorder="1" applyAlignment="1">
      <alignment wrapText="1"/>
    </xf>
    <xf numFmtId="9" fontId="4" fillId="3" borderId="26" xfId="3" applyFont="1" applyFill="1" applyBorder="1" applyAlignment="1">
      <alignment horizontal="center"/>
    </xf>
    <xf numFmtId="9" fontId="4" fillId="3" borderId="22" xfId="3" applyFont="1" applyFill="1" applyBorder="1" applyAlignment="1">
      <alignment horizontal="center"/>
    </xf>
    <xf numFmtId="0" fontId="4" fillId="3" borderId="26" xfId="0" applyFont="1" applyFill="1" applyBorder="1" applyAlignment="1">
      <alignment horizontal="center" wrapText="1"/>
    </xf>
    <xf numFmtId="0" fontId="4" fillId="3" borderId="22" xfId="0" applyFont="1" applyFill="1" applyBorder="1" applyAlignment="1">
      <alignment horizontal="center" wrapText="1"/>
    </xf>
    <xf numFmtId="9" fontId="4" fillId="3" borderId="28" xfId="3" applyFont="1" applyFill="1" applyBorder="1" applyAlignment="1">
      <alignment horizontal="center"/>
    </xf>
    <xf numFmtId="9" fontId="4" fillId="3" borderId="23" xfId="3" applyFont="1" applyFill="1" applyBorder="1" applyAlignment="1">
      <alignment horizontal="center"/>
    </xf>
    <xf numFmtId="168" fontId="4" fillId="3" borderId="16" xfId="1" applyNumberFormat="1" applyFont="1" applyFill="1" applyBorder="1" applyAlignment="1" applyProtection="1">
      <alignment horizontal="center"/>
    </xf>
    <xf numFmtId="0" fontId="20" fillId="5" borderId="8" xfId="0" applyFont="1" applyFill="1" applyBorder="1" applyAlignment="1">
      <alignment horizontal="center"/>
    </xf>
    <xf numFmtId="0" fontId="4" fillId="5" borderId="13" xfId="0" applyFont="1" applyFill="1" applyBorder="1" applyAlignment="1">
      <alignment horizontal="center" vertical="center" wrapText="1"/>
    </xf>
    <xf numFmtId="0" fontId="4" fillId="5" borderId="10" xfId="0" applyFont="1" applyFill="1" applyBorder="1" applyAlignment="1">
      <alignment horizontal="center" vertical="center" wrapText="1"/>
    </xf>
    <xf numFmtId="164" fontId="6" fillId="6" borderId="8" xfId="0" applyNumberFormat="1" applyFont="1" applyFill="1" applyBorder="1" applyAlignment="1">
      <alignment horizontal="center"/>
    </xf>
    <xf numFmtId="164" fontId="6" fillId="6" borderId="9" xfId="0" applyNumberFormat="1" applyFont="1" applyFill="1" applyBorder="1" applyAlignment="1">
      <alignment horizontal="center"/>
    </xf>
    <xf numFmtId="164" fontId="6" fillId="6" borderId="14" xfId="0" applyNumberFormat="1" applyFont="1" applyFill="1" applyBorder="1" applyAlignment="1">
      <alignment horizontal="center"/>
    </xf>
    <xf numFmtId="0" fontId="3" fillId="5" borderId="35" xfId="0" applyFont="1" applyFill="1" applyBorder="1" applyAlignment="1">
      <alignment horizontal="center" vertical="center" wrapText="1"/>
    </xf>
    <xf numFmtId="0" fontId="3" fillId="5" borderId="36" xfId="0" applyFont="1" applyFill="1" applyBorder="1" applyAlignment="1">
      <alignment horizontal="center" vertical="center" wrapText="1"/>
    </xf>
    <xf numFmtId="164" fontId="3" fillId="6" borderId="36" xfId="0" applyNumberFormat="1" applyFont="1" applyFill="1" applyBorder="1" applyAlignment="1">
      <alignment horizontal="center" vertical="center" wrapText="1"/>
    </xf>
    <xf numFmtId="164" fontId="3" fillId="6" borderId="4" xfId="0" applyNumberFormat="1" applyFont="1" applyFill="1" applyBorder="1" applyAlignment="1">
      <alignment horizontal="center" vertical="center" wrapText="1"/>
    </xf>
    <xf numFmtId="164" fontId="6" fillId="6" borderId="1" xfId="0" applyNumberFormat="1" applyFont="1" applyFill="1" applyBorder="1" applyAlignment="1">
      <alignment horizontal="center"/>
    </xf>
    <xf numFmtId="164" fontId="6" fillId="6" borderId="3" xfId="0" applyNumberFormat="1" applyFont="1" applyFill="1" applyBorder="1" applyAlignment="1">
      <alignment horizontal="center"/>
    </xf>
    <xf numFmtId="0" fontId="5" fillId="3" borderId="2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5" borderId="13" xfId="0" applyFont="1" applyFill="1" applyBorder="1" applyAlignment="1">
      <alignment horizontal="right" vertical="center" wrapText="1"/>
    </xf>
    <xf numFmtId="0" fontId="5" fillId="5" borderId="9" xfId="0" applyFont="1" applyFill="1" applyBorder="1" applyAlignment="1">
      <alignment horizontal="right" vertical="center" wrapText="1"/>
    </xf>
    <xf numFmtId="0" fontId="5" fillId="5" borderId="10" xfId="0" applyFont="1" applyFill="1" applyBorder="1" applyAlignment="1">
      <alignment horizontal="right" vertical="center" wrapText="1"/>
    </xf>
    <xf numFmtId="0" fontId="4" fillId="4" borderId="8"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5" fillId="5" borderId="37" xfId="0" applyFont="1" applyFill="1" applyBorder="1" applyAlignment="1">
      <alignment horizontal="right" vertical="center" wrapText="1"/>
    </xf>
    <xf numFmtId="0" fontId="5" fillId="5" borderId="24" xfId="0" applyFont="1" applyFill="1" applyBorder="1" applyAlignment="1">
      <alignment horizontal="right" vertical="center" wrapText="1"/>
    </xf>
    <xf numFmtId="0" fontId="3" fillId="7" borderId="38" xfId="0" applyFont="1" applyFill="1" applyBorder="1" applyAlignment="1">
      <alignment horizontal="left" wrapText="1"/>
    </xf>
    <xf numFmtId="0" fontId="3" fillId="7" borderId="34" xfId="0" applyFont="1" applyFill="1" applyBorder="1" applyAlignment="1">
      <alignment horizontal="left" wrapText="1"/>
    </xf>
    <xf numFmtId="0" fontId="4" fillId="0" borderId="41" xfId="0" applyFont="1" applyBorder="1" applyAlignment="1" applyProtection="1">
      <alignment horizontal="center" wrapText="1"/>
      <protection locked="0"/>
    </xf>
    <xf numFmtId="0" fontId="4" fillId="0" borderId="25" xfId="0" applyFont="1" applyBorder="1" applyAlignment="1" applyProtection="1">
      <alignment horizontal="center" wrapText="1"/>
      <protection locked="0"/>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1" xfId="0" applyFont="1" applyFill="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 fillId="5" borderId="2" xfId="0" applyFont="1" applyFill="1" applyBorder="1" applyAlignment="1">
      <alignment horizontal="left" vertical="center" wrapText="1"/>
    </xf>
    <xf numFmtId="0" fontId="3" fillId="5" borderId="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1" xfId="0" applyFont="1" applyFill="1" applyBorder="1" applyAlignment="1">
      <alignment horizontal="left" vertical="center" wrapText="1"/>
    </xf>
    <xf numFmtId="0" fontId="4" fillId="4" borderId="1"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19" fillId="5" borderId="2" xfId="2" applyFont="1" applyFill="1" applyBorder="1" applyAlignment="1" applyProtection="1">
      <alignment horizontal="left" vertical="center" wrapText="1"/>
      <protection locked="0"/>
    </xf>
    <xf numFmtId="0" fontId="19" fillId="5" borderId="1" xfId="2" applyFont="1" applyFill="1" applyBorder="1" applyAlignment="1" applyProtection="1">
      <alignment horizontal="left" vertical="center" wrapText="1"/>
      <protection locked="0"/>
    </xf>
    <xf numFmtId="0" fontId="5" fillId="5" borderId="13"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5" fillId="5" borderId="2"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7" borderId="1" xfId="0" applyFont="1" applyFill="1" applyBorder="1" applyAlignment="1">
      <alignment horizontal="left" vertical="center" wrapText="1"/>
    </xf>
    <xf numFmtId="14" fontId="4" fillId="0" borderId="1" xfId="0" applyNumberFormat="1" applyFont="1" applyBorder="1" applyAlignment="1" applyProtection="1">
      <alignment horizontal="left" vertical="center" wrapText="1"/>
      <protection locked="0"/>
    </xf>
    <xf numFmtId="14" fontId="4" fillId="0" borderId="3" xfId="0" applyNumberFormat="1" applyFont="1" applyBorder="1" applyAlignment="1" applyProtection="1">
      <alignment horizontal="left" vertical="center" wrapText="1"/>
      <protection locked="0"/>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165" fontId="4" fillId="0" borderId="8" xfId="0" applyNumberFormat="1" applyFont="1" applyBorder="1" applyAlignment="1" applyProtection="1">
      <alignment horizontal="left" vertical="center" wrapText="1"/>
      <protection locked="0"/>
    </xf>
    <xf numFmtId="165" fontId="4" fillId="0" borderId="9" xfId="0" applyNumberFormat="1" applyFont="1" applyBorder="1" applyAlignment="1" applyProtection="1">
      <alignment horizontal="left" vertical="center" wrapText="1"/>
      <protection locked="0"/>
    </xf>
    <xf numFmtId="165" fontId="4" fillId="0" borderId="14" xfId="0" applyNumberFormat="1" applyFont="1" applyBorder="1" applyAlignment="1" applyProtection="1">
      <alignment horizontal="left" vertical="center" wrapText="1"/>
      <protection locked="0"/>
    </xf>
    <xf numFmtId="0" fontId="5" fillId="5" borderId="1" xfId="0" applyFont="1" applyFill="1" applyBorder="1" applyAlignment="1">
      <alignment horizontal="left" vertical="center" wrapText="1"/>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4" fillId="0" borderId="8" xfId="2" applyFont="1" applyBorder="1" applyAlignment="1" applyProtection="1">
      <alignment horizontal="left" vertical="center" wrapText="1"/>
      <protection locked="0"/>
    </xf>
    <xf numFmtId="0" fontId="14" fillId="0" borderId="9" xfId="2" applyFont="1" applyBorder="1" applyAlignment="1" applyProtection="1">
      <alignment horizontal="left" vertical="center" wrapText="1"/>
      <protection locked="0"/>
    </xf>
    <xf numFmtId="0" fontId="14" fillId="0" borderId="14" xfId="2" applyFont="1" applyBorder="1" applyAlignment="1" applyProtection="1">
      <alignment horizontal="left" vertical="center" wrapText="1"/>
      <protection locked="0"/>
    </xf>
    <xf numFmtId="0" fontId="4" fillId="4" borderId="8" xfId="0" applyFont="1" applyFill="1" applyBorder="1" applyAlignment="1" applyProtection="1">
      <alignment horizontal="center" wrapText="1"/>
      <protection locked="0"/>
    </xf>
    <xf numFmtId="0" fontId="4" fillId="0" borderId="14" xfId="0" applyFont="1" applyBorder="1" applyAlignment="1" applyProtection="1">
      <alignment wrapText="1"/>
      <protection locked="0"/>
    </xf>
    <xf numFmtId="0" fontId="6" fillId="7" borderId="8"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4" borderId="14" xfId="0" applyFont="1" applyFill="1" applyBorder="1" applyAlignment="1" applyProtection="1">
      <alignment horizontal="center" wrapText="1"/>
      <protection locked="0"/>
    </xf>
    <xf numFmtId="0" fontId="4" fillId="3" borderId="31" xfId="0" applyFont="1" applyFill="1" applyBorder="1" applyAlignment="1">
      <alignment horizontal="center" vertical="top" wrapText="1"/>
    </xf>
    <xf numFmtId="0" fontId="4" fillId="3" borderId="32" xfId="0" applyFont="1" applyFill="1" applyBorder="1" applyAlignment="1">
      <alignment horizontal="center" vertical="top" wrapText="1"/>
    </xf>
    <xf numFmtId="0" fontId="4" fillId="3" borderId="33" xfId="0" applyFont="1" applyFill="1" applyBorder="1" applyAlignment="1">
      <alignment horizontal="center" vertical="top" wrapText="1"/>
    </xf>
    <xf numFmtId="0" fontId="3" fillId="5" borderId="13" xfId="0" applyFont="1" applyFill="1" applyBorder="1" applyAlignment="1">
      <alignment horizontal="center" wrapText="1"/>
    </xf>
    <xf numFmtId="0" fontId="3" fillId="5" borderId="10" xfId="0" applyFont="1" applyFill="1" applyBorder="1" applyAlignment="1">
      <alignment horizontal="center" wrapText="1"/>
    </xf>
    <xf numFmtId="0" fontId="3" fillId="5" borderId="8" xfId="0" applyFont="1" applyFill="1" applyBorder="1" applyAlignment="1">
      <alignment horizontal="center"/>
    </xf>
    <xf numFmtId="0" fontId="3" fillId="5" borderId="14" xfId="0" applyFont="1" applyFill="1" applyBorder="1" applyAlignment="1">
      <alignment horizontal="center"/>
    </xf>
    <xf numFmtId="0" fontId="14" fillId="5" borderId="13" xfId="2" applyFont="1" applyFill="1" applyBorder="1" applyAlignment="1" applyProtection="1">
      <alignment horizontal="left" vertical="center" wrapText="1"/>
      <protection locked="0"/>
    </xf>
    <xf numFmtId="0" fontId="14" fillId="5" borderId="10" xfId="2" applyFont="1" applyFill="1" applyBorder="1" applyAlignment="1" applyProtection="1">
      <alignment horizontal="left" vertical="center" wrapText="1"/>
      <protection locked="0"/>
    </xf>
    <xf numFmtId="0" fontId="4" fillId="4" borderId="8"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5" borderId="13"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0" borderId="0" xfId="0" applyFont="1"/>
    <xf numFmtId="0" fontId="10" fillId="5" borderId="13" xfId="2" applyFill="1" applyBorder="1" applyAlignment="1" applyProtection="1">
      <alignment horizontal="left" vertical="center" wrapText="1"/>
      <protection locked="0"/>
    </xf>
    <xf numFmtId="0" fontId="10" fillId="5" borderId="10" xfId="2" applyFill="1" applyBorder="1" applyAlignment="1" applyProtection="1">
      <alignment horizontal="left" vertical="center" wrapText="1"/>
      <protection locked="0"/>
    </xf>
  </cellXfs>
  <cellStyles count="4">
    <cellStyle name="Currency" xfId="1" builtinId="4"/>
    <cellStyle name="Hyperlink" xfId="2" builtinId="8"/>
    <cellStyle name="Normal" xfId="0" builtinId="0"/>
    <cellStyle name="Percent" xfId="3" builtinId="5"/>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ubtitle-A/chapter-II/part-200" TargetMode="External"/><Relationship Id="rId13" Type="http://schemas.openxmlformats.org/officeDocument/2006/relationships/printerSettings" Target="../printerSettings/printerSettings1.bin"/><Relationship Id="rId3" Type="http://schemas.openxmlformats.org/officeDocument/2006/relationships/hyperlink" Target="https://hsu.vermont.gov/homeland-security-unit/funding-opportunities/OPSG" TargetMode="External"/><Relationship Id="rId7" Type="http://schemas.openxmlformats.org/officeDocument/2006/relationships/hyperlink" Target="https://www.fema.gov/authorized-equipment-list/" TargetMode="External"/><Relationship Id="rId12" Type="http://schemas.openxmlformats.org/officeDocument/2006/relationships/hyperlink" Target="https://www.ecfr.gov/current/title-2/subtitle-A/chapter-II/part-200/subpart-D/subject-group-ECFR45ddd4419ad436d/section-200.321" TargetMode="External"/><Relationship Id="rId2" Type="http://schemas.openxmlformats.org/officeDocument/2006/relationships/hyperlink" Target="https://vem.vermont.gov/programs/nims" TargetMode="External"/><Relationship Id="rId1" Type="http://schemas.openxmlformats.org/officeDocument/2006/relationships/hyperlink" Target="https://forms.office.com/Pages/ResponsePage.aspx?id=O5O0IK26PEOcAnDtzHVZxmpAMrQrIKtDrx0P6QMCKfhUQjhTSUgyTTFSUkE5VDNFNEpVMFRTVzFDUy4u" TargetMode="External"/><Relationship Id="rId6" Type="http://schemas.openxmlformats.org/officeDocument/2006/relationships/hyperlink" Target="https://www.ecfr.gov/current/title-2/part-200" TargetMode="External"/><Relationship Id="rId11" Type="http://schemas.openxmlformats.org/officeDocument/2006/relationships/hyperlink" Target="https://www.ecfr.gov/current/title-2/subtitle-A/chapter-II/part-200/subpart-D/subject-group-ECFR45ddd4419ad436d/section-200.318" TargetMode="External"/><Relationship Id="rId5" Type="http://schemas.openxmlformats.org/officeDocument/2006/relationships/hyperlink" Target="https://bgs.vermont.gov/purchasing-contracting/debarment" TargetMode="External"/><Relationship Id="rId10" Type="http://schemas.openxmlformats.org/officeDocument/2006/relationships/hyperlink" Target="https://www.ecfr.gov/current/title-2/subtitle-A/chapter-II/part-200/subpart-D/subject-group-ECFR45ddd4419ad436d/section-200.318" TargetMode="External"/><Relationship Id="rId4" Type="http://schemas.openxmlformats.org/officeDocument/2006/relationships/hyperlink" Target="https://hsu.vermont.gov/homeland-security-unit/funding-opportunities/OPSG" TargetMode="External"/><Relationship Id="rId9" Type="http://schemas.openxmlformats.org/officeDocument/2006/relationships/hyperlink" Target="https://www.fema.gov/emergency-managers/national-preparedness/mission-core-capabiliti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ema.gov/core-capabilities" TargetMode="External"/><Relationship Id="rId13" Type="http://schemas.openxmlformats.org/officeDocument/2006/relationships/hyperlink" Target="https://www.fema.gov/core-capabilities" TargetMode="External"/><Relationship Id="rId18" Type="http://schemas.openxmlformats.org/officeDocument/2006/relationships/hyperlink" Target="https://www.fema.gov/core-capabilities" TargetMode="External"/><Relationship Id="rId26" Type="http://schemas.openxmlformats.org/officeDocument/2006/relationships/hyperlink" Target="https://www.fema.gov/core-capabilities" TargetMode="External"/><Relationship Id="rId3" Type="http://schemas.openxmlformats.org/officeDocument/2006/relationships/hyperlink" Target="https://www.fema.gov/core-capabilities" TargetMode="External"/><Relationship Id="rId21" Type="http://schemas.openxmlformats.org/officeDocument/2006/relationships/hyperlink" Target="https://www.fema.gov/core-capabilities" TargetMode="External"/><Relationship Id="rId7" Type="http://schemas.openxmlformats.org/officeDocument/2006/relationships/hyperlink" Target="https://www.fema.gov/core-capabilities" TargetMode="External"/><Relationship Id="rId12" Type="http://schemas.openxmlformats.org/officeDocument/2006/relationships/hyperlink" Target="https://www.fema.gov/core-capabilities" TargetMode="External"/><Relationship Id="rId17" Type="http://schemas.openxmlformats.org/officeDocument/2006/relationships/hyperlink" Target="https://www.fema.gov/core-capabilities" TargetMode="External"/><Relationship Id="rId25" Type="http://schemas.openxmlformats.org/officeDocument/2006/relationships/hyperlink" Target="https://www.fema.gov/core-capabilities" TargetMode="External"/><Relationship Id="rId2" Type="http://schemas.openxmlformats.org/officeDocument/2006/relationships/hyperlink" Target="https://www.fema.gov/core-capabilities" TargetMode="External"/><Relationship Id="rId16" Type="http://schemas.openxmlformats.org/officeDocument/2006/relationships/hyperlink" Target="https://www.fema.gov/core-capabilities" TargetMode="External"/><Relationship Id="rId20" Type="http://schemas.openxmlformats.org/officeDocument/2006/relationships/hyperlink" Target="https://www.fema.gov/core-capabilities" TargetMode="External"/><Relationship Id="rId29" Type="http://schemas.openxmlformats.org/officeDocument/2006/relationships/hyperlink" Target="https://www.fema.gov/core-capabilities" TargetMode="External"/><Relationship Id="rId1" Type="http://schemas.openxmlformats.org/officeDocument/2006/relationships/hyperlink" Target="https://www.fema.gov/core-capabilities" TargetMode="External"/><Relationship Id="rId6" Type="http://schemas.openxmlformats.org/officeDocument/2006/relationships/hyperlink" Target="https://www.fema.gov/core-capabilities" TargetMode="External"/><Relationship Id="rId11" Type="http://schemas.openxmlformats.org/officeDocument/2006/relationships/hyperlink" Target="https://www.fema.gov/core-capabilities" TargetMode="External"/><Relationship Id="rId24" Type="http://schemas.openxmlformats.org/officeDocument/2006/relationships/hyperlink" Target="https://www.fema.gov/core-capabilities" TargetMode="External"/><Relationship Id="rId32" Type="http://schemas.openxmlformats.org/officeDocument/2006/relationships/printerSettings" Target="../printerSettings/printerSettings2.bin"/><Relationship Id="rId5" Type="http://schemas.openxmlformats.org/officeDocument/2006/relationships/hyperlink" Target="https://www.fema.gov/core-capabilities" TargetMode="External"/><Relationship Id="rId15" Type="http://schemas.openxmlformats.org/officeDocument/2006/relationships/hyperlink" Target="https://www.fema.gov/core-capabilities" TargetMode="External"/><Relationship Id="rId23" Type="http://schemas.openxmlformats.org/officeDocument/2006/relationships/hyperlink" Target="https://www.fema.gov/core-capabilities" TargetMode="External"/><Relationship Id="rId28" Type="http://schemas.openxmlformats.org/officeDocument/2006/relationships/hyperlink" Target="https://www.fema.gov/core-capabilities" TargetMode="External"/><Relationship Id="rId10" Type="http://schemas.openxmlformats.org/officeDocument/2006/relationships/hyperlink" Target="https://www.fema.gov/core-capabilities" TargetMode="External"/><Relationship Id="rId19" Type="http://schemas.openxmlformats.org/officeDocument/2006/relationships/hyperlink" Target="https://www.fema.gov/core-capabilities" TargetMode="External"/><Relationship Id="rId31" Type="http://schemas.openxmlformats.org/officeDocument/2006/relationships/hyperlink" Target="https://www.fema.gov/core-capabilities" TargetMode="External"/><Relationship Id="rId4" Type="http://schemas.openxmlformats.org/officeDocument/2006/relationships/hyperlink" Target="https://www.fema.gov/core-capabilities" TargetMode="External"/><Relationship Id="rId9" Type="http://schemas.openxmlformats.org/officeDocument/2006/relationships/hyperlink" Target="https://www.fema.gov/core-capabilities" TargetMode="External"/><Relationship Id="rId14" Type="http://schemas.openxmlformats.org/officeDocument/2006/relationships/hyperlink" Target="https://www.fema.gov/core-capabilities" TargetMode="External"/><Relationship Id="rId22" Type="http://schemas.openxmlformats.org/officeDocument/2006/relationships/hyperlink" Target="https://www.fema.gov/core-capabilities" TargetMode="External"/><Relationship Id="rId27" Type="http://schemas.openxmlformats.org/officeDocument/2006/relationships/hyperlink" Target="https://www.fema.gov/core-capabilities" TargetMode="External"/><Relationship Id="rId30" Type="http://schemas.openxmlformats.org/officeDocument/2006/relationships/hyperlink" Target="https://www.fema.gov/core-capabil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2"/>
  <sheetViews>
    <sheetView tabSelected="1" topLeftCell="A71" zoomScale="56" zoomScaleNormal="80" workbookViewId="0">
      <selection activeCell="E74" sqref="E74"/>
    </sheetView>
  </sheetViews>
  <sheetFormatPr defaultColWidth="8.81640625" defaultRowHeight="15.5" x14ac:dyDescent="0.35"/>
  <cols>
    <col min="1" max="1" width="40.453125" style="12" customWidth="1"/>
    <col min="2" max="2" width="42.54296875" style="12" customWidth="1"/>
    <col min="3" max="3" width="40.81640625" style="6" customWidth="1"/>
    <col min="4" max="4" width="38.54296875" style="7" customWidth="1"/>
    <col min="5" max="5" width="36" style="7" customWidth="1"/>
    <col min="6" max="6" width="17.54296875" style="7" customWidth="1"/>
    <col min="7" max="7" width="30.54296875" style="6" customWidth="1"/>
    <col min="8" max="25" width="8.81640625" style="6"/>
    <col min="26" max="16384" width="8.81640625" style="7"/>
  </cols>
  <sheetData>
    <row r="1" spans="1:25" ht="144" customHeight="1" x14ac:dyDescent="0.35">
      <c r="A1" s="184" t="s">
        <v>201</v>
      </c>
      <c r="B1" s="185"/>
      <c r="C1" s="185"/>
      <c r="D1" s="185"/>
      <c r="E1" s="186"/>
      <c r="F1" s="56"/>
    </row>
    <row r="2" spans="1:25" ht="20.5" customHeight="1" x14ac:dyDescent="0.35">
      <c r="A2" s="115" t="s">
        <v>129</v>
      </c>
      <c r="B2" s="116"/>
      <c r="C2" s="116"/>
      <c r="D2" s="116"/>
      <c r="E2" s="117"/>
      <c r="F2" s="57"/>
    </row>
    <row r="3" spans="1:25" s="9" customFormat="1" ht="20.5" customHeight="1" x14ac:dyDescent="0.3">
      <c r="A3" s="187" t="s">
        <v>153</v>
      </c>
      <c r="B3" s="188"/>
      <c r="C3" s="51" t="s">
        <v>130</v>
      </c>
      <c r="D3" s="189" t="s">
        <v>71</v>
      </c>
      <c r="E3" s="190"/>
      <c r="F3" s="58"/>
      <c r="G3" s="8"/>
      <c r="H3" s="8"/>
      <c r="I3" s="8"/>
      <c r="J3" s="8"/>
      <c r="K3" s="8"/>
      <c r="L3" s="8"/>
      <c r="M3" s="8"/>
      <c r="N3" s="8"/>
      <c r="O3" s="8"/>
      <c r="P3" s="8"/>
      <c r="Q3" s="8"/>
      <c r="R3" s="8"/>
      <c r="S3" s="8"/>
      <c r="T3" s="8"/>
      <c r="U3" s="8"/>
      <c r="V3" s="8"/>
      <c r="W3" s="8"/>
      <c r="X3" s="8"/>
      <c r="Y3" s="8"/>
    </row>
    <row r="4" spans="1:25" s="15" customFormat="1" ht="30" customHeight="1" x14ac:dyDescent="0.35">
      <c r="A4" s="191" t="s">
        <v>147</v>
      </c>
      <c r="B4" s="192"/>
      <c r="C4" s="73" t="s">
        <v>98</v>
      </c>
      <c r="D4" s="193"/>
      <c r="E4" s="194"/>
      <c r="F4" s="59"/>
      <c r="G4" s="14"/>
      <c r="H4" s="14"/>
      <c r="I4" s="14"/>
      <c r="J4" s="14"/>
      <c r="K4" s="14"/>
      <c r="L4" s="14"/>
      <c r="M4" s="14"/>
      <c r="N4" s="14"/>
      <c r="O4" s="14"/>
      <c r="P4" s="14"/>
      <c r="Q4" s="14"/>
      <c r="R4" s="14"/>
      <c r="S4" s="14"/>
      <c r="T4" s="14"/>
      <c r="U4" s="14"/>
      <c r="V4" s="14"/>
      <c r="W4" s="14"/>
      <c r="X4" s="14"/>
      <c r="Y4" s="14"/>
    </row>
    <row r="5" spans="1:25" s="15" customFormat="1" ht="30" customHeight="1" x14ac:dyDescent="0.35">
      <c r="A5" s="195" t="s">
        <v>99</v>
      </c>
      <c r="B5" s="196"/>
      <c r="C5" s="72" t="s">
        <v>98</v>
      </c>
      <c r="D5" s="193"/>
      <c r="E5" s="194"/>
      <c r="F5" s="59"/>
      <c r="G5" s="14"/>
      <c r="H5" s="14"/>
      <c r="I5" s="14"/>
      <c r="J5" s="14"/>
      <c r="K5" s="14"/>
      <c r="L5" s="14"/>
      <c r="M5" s="14"/>
      <c r="N5" s="14"/>
      <c r="O5" s="14"/>
      <c r="P5" s="14"/>
      <c r="Q5" s="14"/>
      <c r="R5" s="14"/>
      <c r="S5" s="14"/>
      <c r="T5" s="14"/>
      <c r="U5" s="14"/>
      <c r="V5" s="14"/>
      <c r="W5" s="14"/>
      <c r="X5" s="14"/>
      <c r="Y5" s="14"/>
    </row>
    <row r="6" spans="1:25" s="15" customFormat="1" ht="39.65" customHeight="1" x14ac:dyDescent="0.35">
      <c r="A6" s="191" t="s">
        <v>85</v>
      </c>
      <c r="B6" s="192"/>
      <c r="C6" s="72" t="s">
        <v>98</v>
      </c>
      <c r="D6" s="193"/>
      <c r="E6" s="194"/>
      <c r="F6" s="59"/>
      <c r="G6" s="14"/>
      <c r="H6" s="14"/>
      <c r="I6" s="14"/>
      <c r="J6" s="14"/>
      <c r="K6" s="14"/>
      <c r="L6" s="14"/>
      <c r="M6" s="14"/>
      <c r="N6" s="14"/>
      <c r="O6" s="14"/>
      <c r="P6" s="14"/>
      <c r="Q6" s="14"/>
      <c r="R6" s="14"/>
      <c r="S6" s="14"/>
      <c r="T6" s="14"/>
      <c r="U6" s="14"/>
      <c r="V6" s="14"/>
      <c r="W6" s="14"/>
      <c r="X6" s="14"/>
      <c r="Y6" s="14"/>
    </row>
    <row r="7" spans="1:25" s="15" customFormat="1" ht="30" customHeight="1" x14ac:dyDescent="0.35">
      <c r="A7" s="197" t="s">
        <v>199</v>
      </c>
      <c r="B7" s="197"/>
      <c r="C7" s="72" t="s">
        <v>98</v>
      </c>
      <c r="D7" s="193"/>
      <c r="E7" s="194"/>
      <c r="F7" s="59"/>
      <c r="G7" s="14"/>
      <c r="H7" s="14"/>
      <c r="I7" s="14"/>
      <c r="J7" s="14"/>
      <c r="K7" s="14"/>
      <c r="L7" s="14"/>
      <c r="M7" s="14"/>
      <c r="N7" s="14"/>
      <c r="O7" s="14"/>
      <c r="P7" s="14"/>
      <c r="Q7" s="14"/>
      <c r="R7" s="14"/>
      <c r="S7" s="14"/>
      <c r="T7" s="14"/>
      <c r="U7" s="14"/>
      <c r="V7" s="14"/>
      <c r="W7" s="14"/>
      <c r="X7" s="14"/>
      <c r="Y7" s="14"/>
    </row>
    <row r="8" spans="1:25" s="15" customFormat="1" ht="24.65" customHeight="1" x14ac:dyDescent="0.35">
      <c r="A8" s="191" t="s">
        <v>160</v>
      </c>
      <c r="B8" s="192"/>
      <c r="C8" s="72" t="s">
        <v>98</v>
      </c>
      <c r="D8" s="193"/>
      <c r="E8" s="194"/>
      <c r="F8" s="59"/>
      <c r="G8" s="14"/>
      <c r="H8" s="14"/>
      <c r="I8" s="14"/>
      <c r="J8" s="14"/>
      <c r="K8" s="14"/>
      <c r="L8" s="14"/>
      <c r="M8" s="14"/>
      <c r="N8" s="14"/>
      <c r="O8" s="14"/>
      <c r="P8" s="14"/>
      <c r="Q8" s="14"/>
      <c r="R8" s="14"/>
      <c r="S8" s="14"/>
      <c r="T8" s="14"/>
      <c r="U8" s="14"/>
      <c r="V8" s="14"/>
      <c r="W8" s="14"/>
      <c r="X8" s="14"/>
      <c r="Y8" s="14"/>
    </row>
    <row r="9" spans="1:25" s="15" customFormat="1" ht="54.65" customHeight="1" x14ac:dyDescent="0.35">
      <c r="A9" s="191" t="s">
        <v>128</v>
      </c>
      <c r="B9" s="192"/>
      <c r="C9" s="72" t="s">
        <v>98</v>
      </c>
      <c r="D9" s="193"/>
      <c r="E9" s="194"/>
      <c r="F9" s="59"/>
      <c r="G9" s="14"/>
      <c r="H9" s="14"/>
      <c r="I9" s="14"/>
      <c r="J9" s="14"/>
      <c r="K9" s="14"/>
      <c r="L9" s="14"/>
      <c r="M9" s="14"/>
      <c r="N9" s="14"/>
      <c r="O9" s="14"/>
      <c r="P9" s="14"/>
      <c r="Q9" s="14"/>
      <c r="R9" s="14"/>
      <c r="S9" s="14"/>
      <c r="T9" s="14"/>
      <c r="U9" s="14"/>
      <c r="V9" s="14"/>
      <c r="W9" s="14"/>
      <c r="X9" s="14"/>
      <c r="Y9" s="14"/>
    </row>
    <row r="10" spans="1:25" s="15" customFormat="1" ht="31.75" customHeight="1" x14ac:dyDescent="0.35">
      <c r="A10" s="195" t="s">
        <v>84</v>
      </c>
      <c r="B10" s="196"/>
      <c r="C10" s="72" t="s">
        <v>98</v>
      </c>
      <c r="D10" s="193"/>
      <c r="E10" s="194"/>
      <c r="F10" s="59"/>
      <c r="G10" s="14"/>
      <c r="H10" s="14"/>
      <c r="I10" s="14"/>
      <c r="J10" s="14"/>
      <c r="K10" s="14"/>
      <c r="L10" s="14"/>
      <c r="M10" s="14"/>
      <c r="N10" s="14"/>
      <c r="O10" s="14"/>
      <c r="P10" s="14"/>
      <c r="Q10" s="14"/>
      <c r="R10" s="14"/>
      <c r="S10" s="14"/>
      <c r="T10" s="14"/>
      <c r="U10" s="14"/>
      <c r="V10" s="14"/>
      <c r="W10" s="14"/>
      <c r="X10" s="14"/>
      <c r="Y10" s="14"/>
    </row>
    <row r="11" spans="1:25" s="15" customFormat="1" ht="29.5" customHeight="1" x14ac:dyDescent="0.35">
      <c r="A11" s="191" t="s">
        <v>195</v>
      </c>
      <c r="B11" s="192"/>
      <c r="C11" s="72" t="s">
        <v>98</v>
      </c>
      <c r="D11" s="193"/>
      <c r="E11" s="194"/>
      <c r="F11" s="59"/>
      <c r="G11" s="14"/>
      <c r="H11" s="14"/>
      <c r="I11" s="14"/>
      <c r="J11" s="14"/>
      <c r="K11" s="14"/>
      <c r="L11" s="14"/>
      <c r="M11" s="14"/>
      <c r="N11" s="14"/>
      <c r="O11" s="14"/>
      <c r="P11" s="14"/>
      <c r="Q11" s="14"/>
      <c r="R11" s="14"/>
      <c r="S11" s="14"/>
      <c r="T11" s="14"/>
      <c r="U11" s="14"/>
      <c r="V11" s="14"/>
      <c r="W11" s="14"/>
      <c r="X11" s="14"/>
      <c r="Y11" s="14"/>
    </row>
    <row r="12" spans="1:25" s="15" customFormat="1" ht="20.149999999999999" customHeight="1" x14ac:dyDescent="0.35">
      <c r="A12" s="191" t="s">
        <v>144</v>
      </c>
      <c r="B12" s="192"/>
      <c r="C12" s="72" t="s">
        <v>98</v>
      </c>
      <c r="D12" s="193"/>
      <c r="E12" s="194"/>
      <c r="F12" s="59"/>
      <c r="G12" s="14"/>
      <c r="H12" s="14"/>
      <c r="I12" s="14"/>
      <c r="J12" s="14"/>
      <c r="K12" s="14"/>
      <c r="L12" s="14"/>
      <c r="M12" s="14"/>
      <c r="N12" s="14"/>
      <c r="O12" s="14"/>
      <c r="P12" s="14"/>
      <c r="Q12" s="14"/>
      <c r="R12" s="14"/>
      <c r="S12" s="14"/>
      <c r="T12" s="14"/>
      <c r="U12" s="14"/>
      <c r="V12" s="14"/>
      <c r="W12" s="14"/>
      <c r="X12" s="14"/>
      <c r="Y12" s="14"/>
    </row>
    <row r="13" spans="1:25" s="15" customFormat="1" ht="22.4" customHeight="1" x14ac:dyDescent="0.35">
      <c r="A13" s="191" t="s">
        <v>145</v>
      </c>
      <c r="B13" s="192"/>
      <c r="C13" s="72" t="s">
        <v>98</v>
      </c>
      <c r="D13" s="193"/>
      <c r="E13" s="194"/>
      <c r="F13" s="59"/>
      <c r="G13" s="14"/>
      <c r="H13" s="14"/>
      <c r="I13" s="14"/>
      <c r="J13" s="14"/>
      <c r="K13" s="14"/>
      <c r="L13" s="14"/>
      <c r="M13" s="14"/>
      <c r="N13" s="14"/>
      <c r="O13" s="14"/>
      <c r="P13" s="14"/>
      <c r="Q13" s="14"/>
      <c r="R13" s="14"/>
      <c r="S13" s="14"/>
      <c r="T13" s="14"/>
      <c r="U13" s="14"/>
      <c r="V13" s="14"/>
      <c r="W13" s="14"/>
      <c r="X13" s="14"/>
      <c r="Y13" s="14"/>
    </row>
    <row r="14" spans="1:25" s="15" customFormat="1" ht="51" customHeight="1" x14ac:dyDescent="0.35">
      <c r="A14" s="191" t="s">
        <v>176</v>
      </c>
      <c r="B14" s="192"/>
      <c r="C14" s="72" t="s">
        <v>98</v>
      </c>
      <c r="D14" s="70"/>
      <c r="E14" s="71"/>
      <c r="F14" s="59"/>
      <c r="G14" s="14"/>
      <c r="H14" s="14"/>
      <c r="I14" s="14"/>
      <c r="J14" s="14"/>
      <c r="K14" s="14"/>
      <c r="L14" s="14"/>
      <c r="M14" s="14"/>
      <c r="N14" s="14"/>
      <c r="O14" s="14"/>
      <c r="P14" s="14"/>
      <c r="Q14" s="14"/>
      <c r="R14" s="14"/>
      <c r="S14" s="14"/>
      <c r="T14" s="14"/>
      <c r="U14" s="14"/>
      <c r="V14" s="14"/>
      <c r="W14" s="14"/>
      <c r="X14" s="14"/>
      <c r="Y14" s="14"/>
    </row>
    <row r="15" spans="1:25" s="15" customFormat="1" ht="48.65" customHeight="1" x14ac:dyDescent="0.35">
      <c r="A15" s="191" t="s">
        <v>148</v>
      </c>
      <c r="B15" s="192"/>
      <c r="C15" s="72" t="s">
        <v>98</v>
      </c>
      <c r="D15" s="193"/>
      <c r="E15" s="194"/>
      <c r="F15" s="59"/>
      <c r="G15" s="14"/>
      <c r="H15" s="14"/>
      <c r="I15" s="14"/>
      <c r="J15" s="14"/>
      <c r="K15" s="14"/>
      <c r="L15" s="14"/>
      <c r="M15" s="14"/>
      <c r="N15" s="14"/>
      <c r="O15" s="14"/>
      <c r="P15" s="14"/>
      <c r="Q15" s="14"/>
      <c r="R15" s="14"/>
      <c r="S15" s="14"/>
      <c r="T15" s="14"/>
      <c r="U15" s="14"/>
      <c r="V15" s="14"/>
      <c r="W15" s="14"/>
      <c r="X15" s="14"/>
      <c r="Y15" s="14"/>
    </row>
    <row r="16" spans="1:25" s="15" customFormat="1" ht="33.65" customHeight="1" x14ac:dyDescent="0.35">
      <c r="A16" s="195" t="s">
        <v>140</v>
      </c>
      <c r="B16" s="196"/>
      <c r="C16" s="72" t="s">
        <v>98</v>
      </c>
      <c r="D16" s="193"/>
      <c r="E16" s="194"/>
      <c r="F16" s="59"/>
      <c r="G16" s="14"/>
      <c r="H16" s="14"/>
      <c r="I16" s="14"/>
      <c r="J16" s="14"/>
      <c r="K16" s="14"/>
      <c r="L16" s="14"/>
      <c r="M16" s="14"/>
      <c r="N16" s="14"/>
      <c r="O16" s="14"/>
      <c r="P16" s="14"/>
      <c r="Q16" s="14"/>
      <c r="R16" s="14"/>
      <c r="S16" s="14"/>
      <c r="T16" s="14"/>
      <c r="U16" s="14"/>
      <c r="V16" s="14"/>
      <c r="W16" s="14"/>
      <c r="X16" s="14"/>
      <c r="Y16" s="14"/>
    </row>
    <row r="17" spans="1:25" ht="20.5" customHeight="1" x14ac:dyDescent="0.35">
      <c r="A17" s="115" t="s">
        <v>72</v>
      </c>
      <c r="B17" s="116"/>
      <c r="C17" s="116"/>
      <c r="D17" s="116"/>
      <c r="E17" s="117"/>
      <c r="F17" s="57"/>
    </row>
    <row r="18" spans="1:25" s="9" customFormat="1" ht="20.5" customHeight="1" x14ac:dyDescent="0.3">
      <c r="A18" s="187"/>
      <c r="B18" s="188"/>
      <c r="C18" s="51" t="s">
        <v>70</v>
      </c>
      <c r="D18" s="189" t="s">
        <v>71</v>
      </c>
      <c r="E18" s="190"/>
      <c r="F18" s="58"/>
      <c r="G18" s="8"/>
      <c r="H18" s="8"/>
      <c r="I18" s="8"/>
      <c r="J18" s="8"/>
      <c r="K18" s="8"/>
      <c r="L18" s="8"/>
      <c r="M18" s="8"/>
      <c r="N18" s="8"/>
      <c r="O18" s="8"/>
      <c r="P18" s="8"/>
      <c r="Q18" s="8"/>
      <c r="R18" s="8"/>
      <c r="S18" s="8"/>
      <c r="T18" s="8"/>
      <c r="U18" s="8"/>
      <c r="V18" s="8"/>
      <c r="W18" s="8"/>
      <c r="X18" s="8"/>
      <c r="Y18" s="8"/>
    </row>
    <row r="19" spans="1:25" ht="20.5" customHeight="1" x14ac:dyDescent="0.35">
      <c r="A19" s="198" t="s">
        <v>198</v>
      </c>
      <c r="B19" s="199"/>
      <c r="C19" s="25" t="s">
        <v>98</v>
      </c>
      <c r="D19" s="172"/>
      <c r="E19" s="173"/>
      <c r="F19" s="57"/>
    </row>
    <row r="20" spans="1:25" ht="20.5" customHeight="1" x14ac:dyDescent="0.35">
      <c r="A20" s="145" t="s">
        <v>36</v>
      </c>
      <c r="B20" s="146"/>
      <c r="C20" s="24" t="s">
        <v>98</v>
      </c>
      <c r="D20" s="172"/>
      <c r="E20" s="173"/>
      <c r="F20" s="57"/>
    </row>
    <row r="21" spans="1:25" ht="28.5" customHeight="1" x14ac:dyDescent="0.35">
      <c r="A21" s="145" t="s">
        <v>83</v>
      </c>
      <c r="B21" s="146"/>
      <c r="C21" s="24" t="s">
        <v>98</v>
      </c>
      <c r="D21" s="172"/>
      <c r="E21" s="173"/>
      <c r="F21" s="57"/>
    </row>
    <row r="22" spans="1:25" ht="20.5" customHeight="1" x14ac:dyDescent="0.35">
      <c r="A22" s="115" t="s">
        <v>73</v>
      </c>
      <c r="B22" s="116"/>
      <c r="C22" s="116"/>
      <c r="D22" s="116"/>
      <c r="E22" s="117"/>
      <c r="F22" s="57"/>
    </row>
    <row r="23" spans="1:25" s="9" customFormat="1" ht="52.4" customHeight="1" x14ac:dyDescent="0.3">
      <c r="A23" s="60" t="s">
        <v>75</v>
      </c>
      <c r="B23" s="51" t="s">
        <v>76</v>
      </c>
      <c r="C23" s="100" t="s">
        <v>202</v>
      </c>
      <c r="D23" s="51" t="s">
        <v>71</v>
      </c>
      <c r="E23" s="55"/>
      <c r="F23" s="58"/>
      <c r="G23" s="8"/>
      <c r="H23" s="8"/>
      <c r="I23" s="8"/>
      <c r="J23" s="8"/>
      <c r="K23" s="8"/>
      <c r="L23" s="8"/>
      <c r="M23" s="8"/>
      <c r="N23" s="8"/>
      <c r="O23" s="8"/>
      <c r="P23" s="8"/>
      <c r="Q23" s="8"/>
      <c r="R23" s="8"/>
      <c r="S23" s="8"/>
      <c r="T23" s="8"/>
      <c r="U23" s="8"/>
      <c r="V23" s="8"/>
      <c r="W23" s="8"/>
      <c r="X23" s="8"/>
      <c r="Y23" s="8"/>
    </row>
    <row r="24" spans="1:25" ht="81" customHeight="1" x14ac:dyDescent="0.35">
      <c r="A24" s="61" t="s">
        <v>77</v>
      </c>
      <c r="B24" s="13" t="s">
        <v>87</v>
      </c>
      <c r="C24" s="72" t="s">
        <v>98</v>
      </c>
      <c r="D24" s="172"/>
      <c r="E24" s="173"/>
      <c r="F24" s="57"/>
    </row>
    <row r="25" spans="1:25" ht="230.5" customHeight="1" x14ac:dyDescent="0.35">
      <c r="A25" s="61" t="s">
        <v>156</v>
      </c>
      <c r="B25" s="13" t="s">
        <v>203</v>
      </c>
      <c r="C25" s="72" t="s">
        <v>98</v>
      </c>
      <c r="D25" s="172"/>
      <c r="E25" s="173"/>
      <c r="F25" s="57"/>
    </row>
    <row r="26" spans="1:25" ht="35.5" customHeight="1" x14ac:dyDescent="0.35">
      <c r="A26" s="61" t="s">
        <v>197</v>
      </c>
      <c r="B26" s="13" t="s">
        <v>86</v>
      </c>
      <c r="C26" s="72" t="s">
        <v>98</v>
      </c>
      <c r="D26" s="172"/>
      <c r="E26" s="173"/>
      <c r="F26" s="57"/>
    </row>
    <row r="27" spans="1:25" ht="130.75" customHeight="1" x14ac:dyDescent="0.35">
      <c r="A27" s="61" t="s">
        <v>78</v>
      </c>
      <c r="B27" s="80" t="s">
        <v>179</v>
      </c>
      <c r="C27" s="72" t="s">
        <v>98</v>
      </c>
      <c r="D27" s="172"/>
      <c r="E27" s="173"/>
      <c r="F27" s="57"/>
    </row>
    <row r="28" spans="1:25" ht="66.650000000000006" customHeight="1" x14ac:dyDescent="0.35">
      <c r="A28" s="61" t="s">
        <v>196</v>
      </c>
      <c r="B28" s="13" t="s">
        <v>155</v>
      </c>
      <c r="C28" s="72" t="s">
        <v>98</v>
      </c>
      <c r="D28" s="172"/>
      <c r="E28" s="173"/>
      <c r="F28" s="57"/>
    </row>
    <row r="29" spans="1:25" ht="46.5" x14ac:dyDescent="0.35">
      <c r="A29" s="61" t="s">
        <v>79</v>
      </c>
      <c r="B29" s="13" t="s">
        <v>89</v>
      </c>
      <c r="C29" s="72" t="s">
        <v>98</v>
      </c>
      <c r="D29" s="172"/>
      <c r="E29" s="173"/>
      <c r="F29" s="57"/>
    </row>
    <row r="30" spans="1:25" ht="46.5" x14ac:dyDescent="0.35">
      <c r="A30" s="61" t="s">
        <v>80</v>
      </c>
      <c r="B30" s="13" t="s">
        <v>88</v>
      </c>
      <c r="C30" s="72" t="s">
        <v>98</v>
      </c>
      <c r="D30" s="172"/>
      <c r="E30" s="183"/>
      <c r="F30" s="57"/>
    </row>
    <row r="31" spans="1:25" ht="31" x14ac:dyDescent="0.35">
      <c r="A31" s="61" t="s">
        <v>115</v>
      </c>
      <c r="B31" s="13" t="s">
        <v>116</v>
      </c>
      <c r="C31" s="72" t="s">
        <v>98</v>
      </c>
      <c r="D31" s="172"/>
      <c r="E31" s="173"/>
      <c r="F31" s="57"/>
    </row>
    <row r="32" spans="1:25" ht="20.5" customHeight="1" x14ac:dyDescent="0.35">
      <c r="A32" s="115" t="s">
        <v>0</v>
      </c>
      <c r="B32" s="116"/>
      <c r="C32" s="116"/>
      <c r="D32" s="116"/>
      <c r="E32" s="117"/>
      <c r="F32" s="57"/>
    </row>
    <row r="33" spans="1:6" ht="20.5" customHeight="1" x14ac:dyDescent="0.35">
      <c r="A33" s="155" t="s">
        <v>35</v>
      </c>
      <c r="B33" s="165"/>
      <c r="C33" s="179" t="s">
        <v>178</v>
      </c>
      <c r="D33" s="179"/>
      <c r="E33" s="180"/>
      <c r="F33" s="57"/>
    </row>
    <row r="34" spans="1:6" ht="36.65" customHeight="1" thickBot="1" x14ac:dyDescent="0.4">
      <c r="A34" s="156" t="s">
        <v>161</v>
      </c>
      <c r="B34" s="157"/>
      <c r="C34" s="181"/>
      <c r="D34" s="181"/>
      <c r="E34" s="182"/>
      <c r="F34" s="57"/>
    </row>
    <row r="35" spans="1:6" ht="29.5" customHeight="1" thickBot="1" x14ac:dyDescent="0.4">
      <c r="A35" s="156" t="s">
        <v>189</v>
      </c>
      <c r="B35" s="174"/>
      <c r="C35" s="54"/>
      <c r="D35" s="54"/>
      <c r="E35" s="79"/>
      <c r="F35" s="57"/>
    </row>
    <row r="36" spans="1:6" ht="20.5" customHeight="1" x14ac:dyDescent="0.35">
      <c r="A36" s="115" t="s">
        <v>2</v>
      </c>
      <c r="B36" s="116"/>
      <c r="C36" s="175"/>
      <c r="D36" s="175"/>
      <c r="E36" s="176"/>
      <c r="F36" s="57"/>
    </row>
    <row r="37" spans="1:6" ht="32.5" customHeight="1" x14ac:dyDescent="0.35">
      <c r="A37" s="156" t="s">
        <v>162</v>
      </c>
      <c r="B37" s="157"/>
      <c r="C37" s="177"/>
      <c r="D37" s="177"/>
      <c r="E37" s="178"/>
      <c r="F37" s="57"/>
    </row>
    <row r="38" spans="1:6" ht="20.5" customHeight="1" x14ac:dyDescent="0.35">
      <c r="A38" s="156" t="s">
        <v>163</v>
      </c>
      <c r="B38" s="157"/>
      <c r="C38" s="166"/>
      <c r="D38" s="167"/>
      <c r="E38" s="168"/>
      <c r="F38" s="57"/>
    </row>
    <row r="39" spans="1:6" ht="20.5" customHeight="1" x14ac:dyDescent="0.35">
      <c r="A39" s="156" t="s">
        <v>164</v>
      </c>
      <c r="B39" s="157"/>
      <c r="C39" s="169"/>
      <c r="D39" s="170"/>
      <c r="E39" s="171"/>
      <c r="F39" s="57"/>
    </row>
    <row r="40" spans="1:6" ht="20.5" customHeight="1" x14ac:dyDescent="0.35">
      <c r="A40" s="156" t="s">
        <v>165</v>
      </c>
      <c r="B40" s="157"/>
      <c r="C40" s="162"/>
      <c r="D40" s="163"/>
      <c r="E40" s="164"/>
      <c r="F40" s="57"/>
    </row>
    <row r="41" spans="1:6" ht="20.5" customHeight="1" x14ac:dyDescent="0.35">
      <c r="A41" s="156" t="s">
        <v>166</v>
      </c>
      <c r="B41" s="157"/>
      <c r="C41" s="166"/>
      <c r="D41" s="167"/>
      <c r="E41" s="168"/>
      <c r="F41" s="57"/>
    </row>
    <row r="42" spans="1:6" ht="20.5" customHeight="1" x14ac:dyDescent="0.35">
      <c r="A42" s="156" t="s">
        <v>167</v>
      </c>
      <c r="B42" s="157"/>
      <c r="C42" s="166"/>
      <c r="D42" s="167"/>
      <c r="E42" s="168"/>
      <c r="F42" s="57"/>
    </row>
    <row r="43" spans="1:6" ht="20.5" customHeight="1" x14ac:dyDescent="0.35">
      <c r="A43" s="156" t="s">
        <v>168</v>
      </c>
      <c r="B43" s="157"/>
      <c r="C43" s="158"/>
      <c r="D43" s="158"/>
      <c r="E43" s="159"/>
      <c r="F43" s="57"/>
    </row>
    <row r="44" spans="1:6" ht="33.65" customHeight="1" x14ac:dyDescent="0.35">
      <c r="A44" s="160" t="s">
        <v>174</v>
      </c>
      <c r="B44" s="161"/>
      <c r="C44" s="166"/>
      <c r="D44" s="167"/>
      <c r="E44" s="168"/>
      <c r="F44" s="57"/>
    </row>
    <row r="45" spans="1:6" ht="32.5" customHeight="1" x14ac:dyDescent="0.35">
      <c r="A45" s="160" t="s">
        <v>175</v>
      </c>
      <c r="B45" s="161"/>
      <c r="C45" s="166"/>
      <c r="D45" s="167"/>
      <c r="E45" s="168"/>
      <c r="F45" s="57"/>
    </row>
    <row r="46" spans="1:6" ht="24" customHeight="1" x14ac:dyDescent="0.35">
      <c r="A46" s="155" t="s">
        <v>169</v>
      </c>
      <c r="B46" s="165"/>
      <c r="C46" s="166"/>
      <c r="D46" s="167"/>
      <c r="E46" s="168"/>
      <c r="F46" s="57"/>
    </row>
    <row r="47" spans="1:6" ht="20.5" customHeight="1" x14ac:dyDescent="0.35">
      <c r="A47" s="155" t="s">
        <v>3</v>
      </c>
      <c r="B47" s="165"/>
      <c r="C47" s="166"/>
      <c r="D47" s="167"/>
      <c r="E47" s="168"/>
      <c r="F47" s="57"/>
    </row>
    <row r="48" spans="1:6" ht="20.5" customHeight="1" x14ac:dyDescent="0.35">
      <c r="A48" s="155" t="s">
        <v>4</v>
      </c>
      <c r="B48" s="165"/>
      <c r="C48" s="169"/>
      <c r="D48" s="170"/>
      <c r="E48" s="171"/>
      <c r="F48" s="57"/>
    </row>
    <row r="49" spans="1:6" ht="20.5" customHeight="1" x14ac:dyDescent="0.35">
      <c r="A49" s="151" t="s">
        <v>5</v>
      </c>
      <c r="B49" s="152"/>
      <c r="C49" s="162"/>
      <c r="D49" s="163"/>
      <c r="E49" s="164"/>
      <c r="F49" s="57"/>
    </row>
    <row r="50" spans="1:6" ht="20.5" customHeight="1" x14ac:dyDescent="0.35">
      <c r="A50" s="156" t="s">
        <v>170</v>
      </c>
      <c r="B50" s="157"/>
      <c r="C50" s="166"/>
      <c r="D50" s="167"/>
      <c r="E50" s="168"/>
      <c r="F50" s="57"/>
    </row>
    <row r="51" spans="1:6" ht="20.5" customHeight="1" x14ac:dyDescent="0.35">
      <c r="A51" s="156" t="s">
        <v>7</v>
      </c>
      <c r="B51" s="157"/>
      <c r="C51" s="166"/>
      <c r="D51" s="167"/>
      <c r="E51" s="168"/>
      <c r="F51" s="57"/>
    </row>
    <row r="52" spans="1:6" ht="20.5" customHeight="1" x14ac:dyDescent="0.35">
      <c r="A52" s="156" t="s">
        <v>6</v>
      </c>
      <c r="B52" s="157"/>
      <c r="C52" s="169"/>
      <c r="D52" s="170"/>
      <c r="E52" s="171"/>
      <c r="F52" s="57"/>
    </row>
    <row r="53" spans="1:6" ht="20.5" customHeight="1" x14ac:dyDescent="0.35">
      <c r="A53" s="156" t="s">
        <v>8</v>
      </c>
      <c r="B53" s="157"/>
      <c r="C53" s="162"/>
      <c r="D53" s="163"/>
      <c r="E53" s="164"/>
      <c r="F53" s="57"/>
    </row>
    <row r="54" spans="1:6" ht="29.5" customHeight="1" x14ac:dyDescent="0.35">
      <c r="A54" s="155" t="s">
        <v>171</v>
      </c>
      <c r="B54" s="165"/>
      <c r="C54" s="166"/>
      <c r="D54" s="167"/>
      <c r="E54" s="168"/>
      <c r="F54" s="57"/>
    </row>
    <row r="55" spans="1:6" ht="20.5" customHeight="1" x14ac:dyDescent="0.35">
      <c r="A55" s="155" t="s">
        <v>172</v>
      </c>
      <c r="B55" s="165"/>
      <c r="C55" s="166"/>
      <c r="D55" s="167"/>
      <c r="E55" s="168"/>
      <c r="F55" s="57"/>
    </row>
    <row r="56" spans="1:6" ht="20.5" customHeight="1" x14ac:dyDescent="0.35">
      <c r="A56" s="115" t="s">
        <v>37</v>
      </c>
      <c r="B56" s="116"/>
      <c r="C56" s="116"/>
      <c r="D56" s="116"/>
      <c r="E56" s="117"/>
      <c r="F56" s="57"/>
    </row>
    <row r="57" spans="1:6" ht="25.4" customHeight="1" x14ac:dyDescent="0.35">
      <c r="A57" s="145" t="s">
        <v>90</v>
      </c>
      <c r="B57" s="146"/>
      <c r="C57" s="147"/>
      <c r="D57" s="147"/>
      <c r="E57" s="148"/>
      <c r="F57" s="57"/>
    </row>
    <row r="58" spans="1:6" ht="233.5" customHeight="1" x14ac:dyDescent="0.35">
      <c r="A58" s="145" t="s">
        <v>100</v>
      </c>
      <c r="B58" s="146"/>
      <c r="C58" s="147"/>
      <c r="D58" s="147"/>
      <c r="E58" s="148"/>
      <c r="F58" s="62"/>
    </row>
    <row r="59" spans="1:6" ht="214.5" customHeight="1" x14ac:dyDescent="0.35">
      <c r="A59" s="155" t="s">
        <v>131</v>
      </c>
      <c r="B59" s="146"/>
      <c r="C59" s="147"/>
      <c r="D59" s="147"/>
      <c r="E59" s="148"/>
      <c r="F59" s="57"/>
    </row>
    <row r="60" spans="1:6" ht="214.5" customHeight="1" x14ac:dyDescent="0.35">
      <c r="A60" s="151" t="s">
        <v>132</v>
      </c>
      <c r="B60" s="152"/>
      <c r="C60" s="147"/>
      <c r="D60" s="147"/>
      <c r="E60" s="148"/>
      <c r="F60" s="57"/>
    </row>
    <row r="61" spans="1:6" ht="214.5" customHeight="1" x14ac:dyDescent="0.35">
      <c r="A61" s="155" t="s">
        <v>146</v>
      </c>
      <c r="B61" s="146"/>
      <c r="C61" s="147"/>
      <c r="D61" s="147"/>
      <c r="E61" s="148"/>
      <c r="F61" s="57"/>
    </row>
    <row r="62" spans="1:6" ht="214.5" customHeight="1" x14ac:dyDescent="0.35">
      <c r="A62" s="155" t="s">
        <v>149</v>
      </c>
      <c r="B62" s="146"/>
      <c r="C62" s="147"/>
      <c r="D62" s="147"/>
      <c r="E62" s="148"/>
      <c r="F62" s="57"/>
    </row>
    <row r="63" spans="1:6" ht="225" customHeight="1" x14ac:dyDescent="0.35">
      <c r="A63" s="153" t="s">
        <v>159</v>
      </c>
      <c r="B63" s="154"/>
      <c r="C63" s="147"/>
      <c r="D63" s="147"/>
      <c r="E63" s="148"/>
      <c r="F63" s="57"/>
    </row>
    <row r="64" spans="1:6" ht="153" customHeight="1" x14ac:dyDescent="0.35">
      <c r="A64" s="155" t="s">
        <v>91</v>
      </c>
      <c r="B64" s="146"/>
      <c r="C64" s="147"/>
      <c r="D64" s="147"/>
      <c r="E64" s="148"/>
      <c r="F64" s="57"/>
    </row>
    <row r="65" spans="1:6" ht="107.5" customHeight="1" x14ac:dyDescent="0.35">
      <c r="A65" s="145" t="s">
        <v>82</v>
      </c>
      <c r="B65" s="146"/>
      <c r="C65" s="147"/>
      <c r="D65" s="147"/>
      <c r="E65" s="148"/>
      <c r="F65" s="57"/>
    </row>
    <row r="66" spans="1:6" ht="25.4" customHeight="1" x14ac:dyDescent="0.35">
      <c r="A66" s="149" t="s">
        <v>173</v>
      </c>
      <c r="B66" s="150"/>
      <c r="C66" s="141" t="s">
        <v>98</v>
      </c>
      <c r="D66" s="141"/>
      <c r="E66" s="142"/>
      <c r="F66" s="57"/>
    </row>
    <row r="67" spans="1:6" ht="33" customHeight="1" x14ac:dyDescent="0.35">
      <c r="A67" s="115" t="s">
        <v>17</v>
      </c>
      <c r="B67" s="116"/>
      <c r="C67" s="116"/>
      <c r="D67" s="116"/>
      <c r="E67" s="117"/>
      <c r="F67" s="57"/>
    </row>
    <row r="68" spans="1:6" ht="49.75" customHeight="1" x14ac:dyDescent="0.35">
      <c r="A68" s="143" t="s">
        <v>18</v>
      </c>
      <c r="B68" s="140" t="s">
        <v>19</v>
      </c>
      <c r="C68" s="141" t="s">
        <v>98</v>
      </c>
      <c r="D68" s="141"/>
      <c r="E68" s="142"/>
      <c r="F68" s="57"/>
    </row>
    <row r="69" spans="1:6" ht="33" customHeight="1" x14ac:dyDescent="0.35">
      <c r="A69" s="139" t="s">
        <v>93</v>
      </c>
      <c r="B69" s="140" t="s">
        <v>20</v>
      </c>
      <c r="C69" s="141" t="s">
        <v>98</v>
      </c>
      <c r="D69" s="141"/>
      <c r="E69" s="142"/>
      <c r="F69" s="57"/>
    </row>
    <row r="70" spans="1:6" ht="47.5" customHeight="1" x14ac:dyDescent="0.35">
      <c r="A70" s="143" t="s">
        <v>92</v>
      </c>
      <c r="B70" s="140" t="s">
        <v>20</v>
      </c>
      <c r="C70" s="141" t="s">
        <v>98</v>
      </c>
      <c r="D70" s="141"/>
      <c r="E70" s="142"/>
      <c r="F70" s="57"/>
    </row>
    <row r="71" spans="1:6" ht="39.65" customHeight="1" x14ac:dyDescent="0.35">
      <c r="A71" s="143" t="s">
        <v>81</v>
      </c>
      <c r="B71" s="144" t="s">
        <v>16</v>
      </c>
      <c r="C71" s="141" t="s">
        <v>98</v>
      </c>
      <c r="D71" s="141"/>
      <c r="E71" s="142"/>
      <c r="F71" s="57"/>
    </row>
    <row r="72" spans="1:6" ht="62.5" customHeight="1" x14ac:dyDescent="0.35">
      <c r="A72" s="115" t="s">
        <v>152</v>
      </c>
      <c r="B72" s="116"/>
      <c r="C72" s="116"/>
      <c r="D72" s="116"/>
      <c r="E72" s="117"/>
      <c r="F72" s="57"/>
    </row>
    <row r="73" spans="1:6" ht="65.150000000000006" customHeight="1" x14ac:dyDescent="0.35">
      <c r="A73" s="22"/>
      <c r="B73" s="137" t="s">
        <v>34</v>
      </c>
      <c r="C73" s="138"/>
      <c r="D73" s="29" t="s">
        <v>190</v>
      </c>
      <c r="E73" s="67" t="s">
        <v>191</v>
      </c>
      <c r="F73" s="57"/>
    </row>
    <row r="74" spans="1:6" ht="20.5" customHeight="1" x14ac:dyDescent="0.35">
      <c r="A74" s="52" t="s">
        <v>24</v>
      </c>
      <c r="B74" s="121"/>
      <c r="C74" s="122"/>
      <c r="D74" s="65"/>
      <c r="E74" s="64"/>
      <c r="F74" s="57"/>
    </row>
    <row r="75" spans="1:6" ht="20.5" customHeight="1" x14ac:dyDescent="0.35">
      <c r="A75" s="52" t="s">
        <v>25</v>
      </c>
      <c r="B75" s="121"/>
      <c r="C75" s="122"/>
      <c r="D75" s="65"/>
      <c r="E75" s="64"/>
      <c r="F75" s="57"/>
    </row>
    <row r="76" spans="1:6" ht="20.5" customHeight="1" x14ac:dyDescent="0.35">
      <c r="A76" s="52" t="s">
        <v>26</v>
      </c>
      <c r="B76" s="121"/>
      <c r="C76" s="122"/>
      <c r="D76" s="65"/>
      <c r="E76" s="64"/>
      <c r="F76" s="57"/>
    </row>
    <row r="77" spans="1:6" ht="20.5" customHeight="1" x14ac:dyDescent="0.35">
      <c r="A77" s="52" t="s">
        <v>28</v>
      </c>
      <c r="B77" s="121"/>
      <c r="C77" s="122"/>
      <c r="D77" s="65"/>
      <c r="E77" s="64"/>
      <c r="F77" s="57"/>
    </row>
    <row r="78" spans="1:6" ht="20.5" customHeight="1" x14ac:dyDescent="0.35">
      <c r="A78" s="52" t="s">
        <v>33</v>
      </c>
      <c r="B78" s="121"/>
      <c r="C78" s="122"/>
      <c r="D78" s="65"/>
      <c r="E78" s="64"/>
      <c r="F78" s="57"/>
    </row>
    <row r="79" spans="1:6" ht="20.5" customHeight="1" x14ac:dyDescent="0.35">
      <c r="A79" s="52" t="s">
        <v>29</v>
      </c>
      <c r="B79" s="121"/>
      <c r="C79" s="122"/>
      <c r="D79" s="65"/>
      <c r="E79" s="64"/>
      <c r="F79" s="57"/>
    </row>
    <row r="80" spans="1:6" ht="20.5" customHeight="1" x14ac:dyDescent="0.35">
      <c r="A80" s="52" t="s">
        <v>30</v>
      </c>
      <c r="B80" s="121"/>
      <c r="C80" s="122"/>
      <c r="D80" s="65"/>
      <c r="E80" s="64"/>
      <c r="F80" s="57"/>
    </row>
    <row r="81" spans="1:25" ht="20.5" customHeight="1" x14ac:dyDescent="0.35">
      <c r="A81" s="52" t="s">
        <v>31</v>
      </c>
      <c r="B81" s="121"/>
      <c r="C81" s="122"/>
      <c r="D81" s="65"/>
      <c r="E81" s="64"/>
      <c r="F81" s="57"/>
    </row>
    <row r="82" spans="1:25" ht="20.5" customHeight="1" x14ac:dyDescent="0.35">
      <c r="A82" s="52" t="s">
        <v>32</v>
      </c>
      <c r="B82" s="121"/>
      <c r="C82" s="122"/>
      <c r="D82" s="65"/>
      <c r="E82" s="64"/>
      <c r="F82" s="57"/>
    </row>
    <row r="83" spans="1:25" s="35" customFormat="1" ht="21" customHeight="1" x14ac:dyDescent="0.35">
      <c r="A83" s="52" t="s">
        <v>27</v>
      </c>
      <c r="B83" s="121"/>
      <c r="C83" s="122"/>
      <c r="D83" s="65"/>
      <c r="E83" s="64"/>
      <c r="F83" s="57"/>
      <c r="G83" s="34"/>
      <c r="H83" s="34"/>
      <c r="I83" s="34"/>
      <c r="J83" s="34"/>
      <c r="K83" s="34"/>
      <c r="L83" s="34"/>
      <c r="M83" s="34"/>
      <c r="N83" s="34"/>
      <c r="O83" s="34"/>
      <c r="P83" s="34"/>
      <c r="Q83" s="34"/>
      <c r="R83" s="34"/>
      <c r="S83" s="34"/>
      <c r="T83" s="34"/>
      <c r="U83" s="34"/>
      <c r="V83" s="34"/>
      <c r="W83" s="34"/>
      <c r="X83" s="34"/>
      <c r="Y83" s="34"/>
    </row>
    <row r="84" spans="1:25" ht="16" thickBot="1" x14ac:dyDescent="0.4">
      <c r="A84" s="112" t="s">
        <v>123</v>
      </c>
      <c r="B84" s="113"/>
      <c r="C84" s="113"/>
      <c r="D84" s="113"/>
      <c r="E84" s="114"/>
      <c r="F84" s="57"/>
    </row>
    <row r="85" spans="1:25" ht="31" x14ac:dyDescent="0.35">
      <c r="A85" s="127" t="s">
        <v>180</v>
      </c>
      <c r="B85" s="40" t="s">
        <v>139</v>
      </c>
      <c r="C85" s="41" t="s">
        <v>142</v>
      </c>
      <c r="D85" s="41" t="s">
        <v>127</v>
      </c>
      <c r="E85" s="42" t="s">
        <v>138</v>
      </c>
      <c r="F85" s="39" t="s">
        <v>126</v>
      </c>
    </row>
    <row r="86" spans="1:25" s="15" customFormat="1" ht="16" thickBot="1" x14ac:dyDescent="0.4">
      <c r="A86" s="128"/>
      <c r="B86" s="43"/>
      <c r="C86" s="44"/>
      <c r="D86" s="45"/>
      <c r="E86" s="50">
        <v>3</v>
      </c>
      <c r="F86" s="75">
        <f>B86*C86*D86*E86</f>
        <v>0</v>
      </c>
      <c r="G86" s="14"/>
      <c r="H86" s="14"/>
      <c r="I86" s="14"/>
      <c r="J86" s="14"/>
      <c r="K86" s="14"/>
      <c r="L86" s="14"/>
      <c r="M86" s="14"/>
      <c r="N86" s="14"/>
      <c r="O86" s="14"/>
      <c r="P86" s="14"/>
      <c r="Q86" s="14"/>
      <c r="R86" s="14"/>
      <c r="S86" s="14"/>
      <c r="T86" s="14"/>
      <c r="U86" s="14"/>
      <c r="V86" s="14"/>
      <c r="W86" s="14"/>
      <c r="X86" s="14"/>
      <c r="Y86" s="14"/>
    </row>
    <row r="87" spans="1:25" s="15" customFormat="1" x14ac:dyDescent="0.35">
      <c r="A87" s="129" t="s">
        <v>181</v>
      </c>
      <c r="B87" s="37" t="s">
        <v>117</v>
      </c>
      <c r="C87" s="36" t="s">
        <v>118</v>
      </c>
      <c r="D87" s="36" t="s">
        <v>119</v>
      </c>
      <c r="E87" s="38" t="s">
        <v>120</v>
      </c>
      <c r="F87" s="76"/>
      <c r="G87" s="14"/>
      <c r="H87" s="14"/>
      <c r="I87" s="14"/>
      <c r="J87" s="14"/>
      <c r="K87" s="14"/>
      <c r="L87" s="14"/>
      <c r="M87" s="14"/>
      <c r="N87" s="14"/>
      <c r="O87" s="14"/>
      <c r="P87" s="14"/>
      <c r="Q87" s="14"/>
      <c r="R87" s="14"/>
      <c r="S87" s="14"/>
      <c r="T87" s="14"/>
      <c r="U87" s="14"/>
      <c r="V87" s="14"/>
      <c r="W87" s="14"/>
      <c r="X87" s="14"/>
      <c r="Y87" s="14"/>
    </row>
    <row r="88" spans="1:25" s="15" customFormat="1" ht="16" thickBot="1" x14ac:dyDescent="0.4">
      <c r="A88" s="130"/>
      <c r="B88" s="46"/>
      <c r="C88" s="47"/>
      <c r="D88" s="47"/>
      <c r="E88" s="48"/>
      <c r="F88" s="75">
        <f>SUM(B88+C88+D88+E88)*F86</f>
        <v>0</v>
      </c>
      <c r="G88" s="14"/>
      <c r="H88" s="14"/>
      <c r="I88" s="14"/>
      <c r="J88" s="14"/>
      <c r="K88" s="14"/>
      <c r="L88" s="14"/>
      <c r="M88" s="14"/>
      <c r="N88" s="14"/>
      <c r="O88" s="14"/>
      <c r="P88" s="14"/>
      <c r="Q88" s="14"/>
      <c r="R88" s="14"/>
      <c r="S88" s="14"/>
      <c r="T88" s="14"/>
      <c r="U88" s="14"/>
      <c r="V88" s="14"/>
      <c r="W88" s="14"/>
      <c r="X88" s="14"/>
      <c r="Y88" s="14"/>
    </row>
    <row r="89" spans="1:25" s="15" customFormat="1" ht="30" customHeight="1" x14ac:dyDescent="0.35">
      <c r="A89" s="129" t="s">
        <v>182</v>
      </c>
      <c r="B89" s="36" t="s">
        <v>157</v>
      </c>
      <c r="C89" s="81" t="s">
        <v>200</v>
      </c>
      <c r="D89" s="133" t="s">
        <v>194</v>
      </c>
      <c r="E89" s="134"/>
      <c r="F89" s="90"/>
      <c r="G89" s="14"/>
      <c r="H89" s="14"/>
      <c r="I89" s="14"/>
      <c r="J89" s="14"/>
      <c r="K89" s="14"/>
      <c r="L89" s="14"/>
      <c r="M89" s="14"/>
      <c r="N89" s="14"/>
      <c r="O89" s="14"/>
      <c r="P89" s="14"/>
      <c r="Q89" s="14"/>
      <c r="R89" s="14"/>
      <c r="S89" s="14"/>
      <c r="T89" s="14"/>
      <c r="U89" s="14"/>
      <c r="V89" s="14"/>
      <c r="W89" s="14"/>
      <c r="X89" s="14"/>
      <c r="Y89" s="14"/>
    </row>
    <row r="90" spans="1:25" s="15" customFormat="1" ht="20.5" customHeight="1" thickBot="1" x14ac:dyDescent="0.4">
      <c r="A90" s="130"/>
      <c r="B90" s="53"/>
      <c r="C90" s="99">
        <v>0.65500000000000003</v>
      </c>
      <c r="D90" s="135" t="s">
        <v>21</v>
      </c>
      <c r="E90" s="136"/>
      <c r="F90" s="82">
        <f>B90*C90</f>
        <v>0</v>
      </c>
      <c r="G90" s="14"/>
      <c r="H90" s="14"/>
      <c r="I90" s="14"/>
      <c r="J90" s="14"/>
      <c r="K90" s="14"/>
      <c r="L90" s="14"/>
      <c r="M90" s="14"/>
      <c r="N90" s="14"/>
      <c r="O90" s="14"/>
      <c r="P90" s="14"/>
      <c r="Q90" s="14"/>
      <c r="R90" s="14"/>
      <c r="S90" s="14"/>
      <c r="T90" s="14"/>
      <c r="U90" s="14"/>
      <c r="V90" s="14"/>
      <c r="W90" s="14"/>
      <c r="X90" s="14"/>
      <c r="Y90" s="14"/>
    </row>
    <row r="91" spans="1:25" s="15" customFormat="1" x14ac:dyDescent="0.35">
      <c r="A91" s="129" t="s">
        <v>183</v>
      </c>
      <c r="B91" s="36" t="s">
        <v>121</v>
      </c>
      <c r="C91" s="81" t="s">
        <v>124</v>
      </c>
      <c r="D91" s="92"/>
      <c r="E91" s="88"/>
      <c r="F91" s="83"/>
      <c r="G91" s="14"/>
      <c r="H91" s="14"/>
      <c r="I91" s="14"/>
      <c r="J91" s="14"/>
      <c r="K91" s="14"/>
      <c r="L91" s="14"/>
      <c r="M91" s="14"/>
      <c r="N91" s="14"/>
      <c r="O91" s="14"/>
      <c r="P91" s="14"/>
      <c r="Q91" s="14"/>
      <c r="R91" s="14"/>
      <c r="S91" s="14"/>
      <c r="T91" s="14"/>
      <c r="U91" s="14"/>
      <c r="V91" s="14"/>
      <c r="W91" s="14"/>
      <c r="X91" s="14"/>
      <c r="Y91" s="14"/>
    </row>
    <row r="92" spans="1:25" s="15" customFormat="1" ht="16" thickBot="1" x14ac:dyDescent="0.4">
      <c r="A92" s="130"/>
      <c r="B92" s="49"/>
      <c r="C92" s="89"/>
      <c r="D92" s="93"/>
      <c r="E92" s="94"/>
      <c r="F92" s="82">
        <f>B92*C92</f>
        <v>0</v>
      </c>
      <c r="G92" s="14"/>
      <c r="H92" s="14"/>
      <c r="I92" s="14"/>
      <c r="J92" s="14"/>
      <c r="K92" s="14"/>
      <c r="L92" s="14"/>
      <c r="M92" s="14"/>
      <c r="N92" s="14"/>
      <c r="O92" s="14"/>
      <c r="P92" s="14"/>
      <c r="Q92" s="14"/>
      <c r="R92" s="14"/>
      <c r="S92" s="14"/>
      <c r="T92" s="14"/>
      <c r="U92" s="14"/>
      <c r="V92" s="14"/>
      <c r="W92" s="14"/>
      <c r="X92" s="14"/>
      <c r="Y92" s="14"/>
    </row>
    <row r="93" spans="1:25" s="9" customFormat="1" ht="20.5" customHeight="1" x14ac:dyDescent="0.35">
      <c r="A93" s="129" t="s">
        <v>184</v>
      </c>
      <c r="B93" s="36" t="s">
        <v>122</v>
      </c>
      <c r="C93" s="81" t="s">
        <v>125</v>
      </c>
      <c r="D93" s="95"/>
      <c r="E93" s="96"/>
      <c r="F93" s="83"/>
      <c r="G93" s="8"/>
      <c r="H93" s="8"/>
      <c r="I93" s="8"/>
      <c r="J93" s="8"/>
      <c r="K93" s="8"/>
      <c r="L93" s="8"/>
      <c r="M93" s="8"/>
      <c r="N93" s="8"/>
      <c r="O93" s="8"/>
      <c r="P93" s="8"/>
      <c r="Q93" s="8"/>
      <c r="R93" s="8"/>
      <c r="S93" s="8"/>
      <c r="T93" s="8"/>
      <c r="U93" s="8"/>
      <c r="V93" s="8"/>
      <c r="W93" s="8"/>
      <c r="X93" s="8"/>
      <c r="Y93" s="8"/>
    </row>
    <row r="94" spans="1:25" s="9" customFormat="1" ht="20.5" customHeight="1" thickBot="1" x14ac:dyDescent="0.4">
      <c r="A94" s="130"/>
      <c r="B94" s="49"/>
      <c r="C94" s="89"/>
      <c r="D94" s="97"/>
      <c r="E94" s="98"/>
      <c r="F94" s="91">
        <f>B94*C94</f>
        <v>0</v>
      </c>
      <c r="G94" s="8"/>
      <c r="H94" s="8"/>
      <c r="I94" s="8"/>
      <c r="J94" s="8"/>
      <c r="K94" s="8"/>
      <c r="L94" s="8"/>
      <c r="M94" s="8"/>
      <c r="N94" s="8"/>
      <c r="O94" s="8"/>
      <c r="P94" s="8"/>
      <c r="Q94" s="8"/>
      <c r="R94" s="8"/>
      <c r="S94" s="8"/>
      <c r="T94" s="8"/>
      <c r="U94" s="8"/>
      <c r="V94" s="8"/>
      <c r="W94" s="8"/>
      <c r="X94" s="8"/>
      <c r="Y94" s="8"/>
    </row>
    <row r="95" spans="1:25" s="9" customFormat="1" ht="39.65" customHeight="1" thickBot="1" x14ac:dyDescent="0.35">
      <c r="A95" s="74" t="s">
        <v>185</v>
      </c>
      <c r="B95" s="78"/>
      <c r="C95" s="131" t="s">
        <v>187</v>
      </c>
      <c r="D95" s="131"/>
      <c r="E95" s="132"/>
      <c r="F95" s="77">
        <f>SUM(F86:F94)</f>
        <v>0</v>
      </c>
      <c r="G95" s="8"/>
      <c r="H95" s="8"/>
      <c r="I95" s="8"/>
      <c r="J95" s="8"/>
      <c r="K95" s="8"/>
      <c r="L95" s="8"/>
      <c r="M95" s="8"/>
      <c r="N95" s="8"/>
      <c r="O95" s="8"/>
      <c r="P95" s="8"/>
      <c r="Q95" s="8"/>
      <c r="R95" s="8"/>
      <c r="S95" s="8"/>
      <c r="T95" s="8"/>
      <c r="U95" s="8"/>
      <c r="V95" s="8"/>
      <c r="W95" s="8"/>
      <c r="X95" s="8"/>
      <c r="Y95" s="8"/>
    </row>
    <row r="96" spans="1:25" s="9" customFormat="1" ht="50.15" customHeight="1" x14ac:dyDescent="0.3">
      <c r="A96" s="123" t="s">
        <v>186</v>
      </c>
      <c r="B96" s="124"/>
      <c r="C96" s="125"/>
      <c r="D96" s="125"/>
      <c r="E96" s="126"/>
      <c r="F96" s="58"/>
      <c r="G96" s="8"/>
      <c r="H96" s="8"/>
      <c r="I96" s="8"/>
      <c r="J96" s="8"/>
      <c r="K96" s="8"/>
      <c r="L96" s="8"/>
      <c r="M96" s="8"/>
      <c r="N96" s="8"/>
      <c r="O96" s="8"/>
      <c r="P96" s="8"/>
      <c r="Q96" s="8"/>
      <c r="R96" s="8"/>
      <c r="S96" s="8"/>
      <c r="T96" s="8"/>
      <c r="U96" s="8"/>
      <c r="V96" s="8"/>
      <c r="W96" s="8"/>
      <c r="X96" s="8"/>
      <c r="Y96" s="8"/>
    </row>
    <row r="97" spans="1:25" s="9" customFormat="1" ht="83.5" customHeight="1" x14ac:dyDescent="0.3">
      <c r="A97" s="16" t="s">
        <v>94</v>
      </c>
      <c r="B97" s="68" t="s">
        <v>143</v>
      </c>
      <c r="C97" s="30" t="s">
        <v>150</v>
      </c>
      <c r="D97" s="30" t="s">
        <v>74</v>
      </c>
      <c r="E97" s="66" t="s">
        <v>154</v>
      </c>
      <c r="F97" s="58"/>
      <c r="G97" s="8"/>
      <c r="H97" s="8"/>
      <c r="I97" s="8"/>
      <c r="J97" s="8"/>
      <c r="K97" s="8"/>
      <c r="L97" s="8"/>
      <c r="M97" s="8"/>
      <c r="N97" s="8"/>
      <c r="O97" s="8"/>
      <c r="P97" s="8"/>
      <c r="Q97" s="8"/>
      <c r="R97" s="8"/>
      <c r="S97" s="8"/>
      <c r="T97" s="8"/>
      <c r="U97" s="8"/>
      <c r="V97" s="8"/>
      <c r="W97" s="8"/>
      <c r="X97" s="8"/>
      <c r="Y97" s="8"/>
    </row>
    <row r="98" spans="1:25" s="9" customFormat="1" ht="55.4" customHeight="1" x14ac:dyDescent="0.3">
      <c r="A98" s="17" t="s">
        <v>151</v>
      </c>
      <c r="B98" s="17" t="s">
        <v>104</v>
      </c>
      <c r="C98" s="31" t="s">
        <v>103</v>
      </c>
      <c r="D98" s="32">
        <v>900</v>
      </c>
      <c r="E98" s="33">
        <v>4500</v>
      </c>
      <c r="F98" s="58"/>
      <c r="G98" s="8"/>
      <c r="H98" s="8"/>
      <c r="I98" s="8"/>
      <c r="J98" s="8"/>
      <c r="K98" s="8"/>
      <c r="L98" s="8"/>
      <c r="M98" s="8"/>
      <c r="N98" s="8"/>
      <c r="O98" s="8"/>
      <c r="P98" s="8"/>
      <c r="Q98" s="8"/>
      <c r="R98" s="8"/>
      <c r="S98" s="8"/>
      <c r="T98" s="8"/>
      <c r="U98" s="8"/>
      <c r="V98" s="8"/>
      <c r="W98" s="8"/>
      <c r="X98" s="8"/>
      <c r="Y98" s="8"/>
    </row>
    <row r="99" spans="1:25" s="9" customFormat="1" ht="45.65" customHeight="1" x14ac:dyDescent="0.3">
      <c r="A99" s="84" t="s">
        <v>192</v>
      </c>
      <c r="B99" s="85"/>
      <c r="C99" s="85" t="s">
        <v>193</v>
      </c>
      <c r="D99" s="86"/>
      <c r="E99" s="87" t="str">
        <f>IF(D90="yes",TRUNC((F95+SUM(E100:E114))/19,2),"")</f>
        <v/>
      </c>
      <c r="F99" s="58"/>
      <c r="G99" s="8"/>
      <c r="H99" s="8"/>
      <c r="I99" s="8"/>
      <c r="J99" s="8"/>
      <c r="K99" s="8"/>
      <c r="L99" s="8"/>
      <c r="M99" s="8"/>
      <c r="N99" s="8"/>
      <c r="O99" s="8"/>
      <c r="P99" s="8"/>
      <c r="Q99" s="8"/>
      <c r="R99" s="8"/>
      <c r="S99" s="8"/>
      <c r="T99" s="8"/>
      <c r="U99" s="8"/>
      <c r="V99" s="8"/>
      <c r="W99" s="8"/>
      <c r="X99" s="8"/>
      <c r="Y99" s="8"/>
    </row>
    <row r="100" spans="1:25" s="9" customFormat="1" ht="45.65" customHeight="1" x14ac:dyDescent="0.3">
      <c r="A100" s="69" t="s">
        <v>98</v>
      </c>
      <c r="B100" s="18"/>
      <c r="C100" s="18"/>
      <c r="D100" s="27"/>
      <c r="E100" s="28"/>
      <c r="F100" s="58"/>
      <c r="G100" s="8"/>
      <c r="H100" s="8"/>
      <c r="I100" s="8"/>
      <c r="J100" s="8"/>
      <c r="K100" s="8"/>
      <c r="L100" s="8"/>
      <c r="M100" s="8"/>
      <c r="N100" s="8"/>
      <c r="O100" s="8"/>
      <c r="P100" s="8"/>
      <c r="Q100" s="8"/>
      <c r="R100" s="8"/>
      <c r="S100" s="8"/>
      <c r="T100" s="8"/>
      <c r="U100" s="8"/>
      <c r="V100" s="8"/>
      <c r="W100" s="8"/>
      <c r="X100" s="8"/>
      <c r="Y100" s="8"/>
    </row>
    <row r="101" spans="1:25" s="9" customFormat="1" ht="45.65" customHeight="1" x14ac:dyDescent="0.3">
      <c r="A101" s="69" t="s">
        <v>98</v>
      </c>
      <c r="B101" s="18"/>
      <c r="C101" s="18"/>
      <c r="D101" s="27"/>
      <c r="E101" s="28"/>
      <c r="F101" s="58"/>
      <c r="G101" s="8"/>
      <c r="H101" s="8"/>
      <c r="I101" s="8"/>
      <c r="J101" s="8"/>
      <c r="K101" s="8"/>
      <c r="L101" s="8"/>
      <c r="M101" s="8"/>
      <c r="N101" s="8"/>
      <c r="O101" s="8"/>
      <c r="P101" s="8"/>
      <c r="Q101" s="8"/>
      <c r="R101" s="8"/>
      <c r="S101" s="8"/>
      <c r="T101" s="8"/>
      <c r="U101" s="8"/>
      <c r="V101" s="8"/>
      <c r="W101" s="8"/>
      <c r="X101" s="8"/>
      <c r="Y101" s="8"/>
    </row>
    <row r="102" spans="1:25" s="9" customFormat="1" ht="45.65" customHeight="1" x14ac:dyDescent="0.3">
      <c r="A102" s="69" t="s">
        <v>98</v>
      </c>
      <c r="B102" s="18"/>
      <c r="C102" s="18"/>
      <c r="D102" s="27"/>
      <c r="E102" s="28"/>
      <c r="F102" s="58"/>
      <c r="G102" s="8"/>
      <c r="H102" s="8"/>
      <c r="I102" s="8"/>
      <c r="J102" s="8"/>
      <c r="K102" s="8"/>
      <c r="L102" s="8"/>
      <c r="M102" s="8"/>
      <c r="N102" s="8"/>
      <c r="O102" s="8"/>
      <c r="P102" s="8"/>
      <c r="Q102" s="8"/>
      <c r="R102" s="8"/>
      <c r="S102" s="8"/>
      <c r="T102" s="8"/>
      <c r="U102" s="8"/>
      <c r="V102" s="8"/>
      <c r="W102" s="8"/>
      <c r="X102" s="8"/>
      <c r="Y102" s="8"/>
    </row>
    <row r="103" spans="1:25" s="9" customFormat="1" ht="45.65" customHeight="1" x14ac:dyDescent="0.3">
      <c r="A103" s="69" t="s">
        <v>98</v>
      </c>
      <c r="B103" s="18"/>
      <c r="C103" s="18"/>
      <c r="D103" s="27"/>
      <c r="E103" s="28"/>
      <c r="F103" s="58"/>
      <c r="G103" s="8"/>
      <c r="H103" s="8"/>
      <c r="I103" s="8"/>
      <c r="J103" s="8"/>
      <c r="K103" s="8"/>
      <c r="L103" s="8"/>
      <c r="M103" s="8"/>
      <c r="N103" s="8"/>
      <c r="O103" s="8"/>
      <c r="P103" s="8"/>
      <c r="Q103" s="8"/>
      <c r="R103" s="8"/>
      <c r="S103" s="8"/>
      <c r="T103" s="8"/>
      <c r="U103" s="8"/>
      <c r="V103" s="8"/>
      <c r="W103" s="8"/>
      <c r="X103" s="8"/>
      <c r="Y103" s="8"/>
    </row>
    <row r="104" spans="1:25" s="9" customFormat="1" ht="45.65" customHeight="1" x14ac:dyDescent="0.3">
      <c r="A104" s="69" t="s">
        <v>98</v>
      </c>
      <c r="B104" s="18"/>
      <c r="C104" s="18"/>
      <c r="D104" s="27"/>
      <c r="E104" s="28"/>
      <c r="F104" s="58"/>
      <c r="G104" s="8"/>
      <c r="H104" s="8"/>
      <c r="I104" s="8"/>
      <c r="J104" s="8"/>
      <c r="K104" s="8"/>
      <c r="L104" s="8"/>
      <c r="M104" s="8"/>
      <c r="N104" s="8"/>
      <c r="O104" s="8"/>
      <c r="P104" s="8"/>
      <c r="Q104" s="8"/>
      <c r="R104" s="8"/>
      <c r="S104" s="8"/>
      <c r="T104" s="8"/>
      <c r="U104" s="8"/>
      <c r="V104" s="8"/>
      <c r="W104" s="8"/>
      <c r="X104" s="8"/>
      <c r="Y104" s="8"/>
    </row>
    <row r="105" spans="1:25" s="9" customFormat="1" ht="45.65" customHeight="1" x14ac:dyDescent="0.3">
      <c r="A105" s="69" t="s">
        <v>98</v>
      </c>
      <c r="B105" s="18"/>
      <c r="C105" s="18"/>
      <c r="D105" s="27"/>
      <c r="E105" s="28"/>
      <c r="F105" s="58"/>
      <c r="G105" s="8"/>
      <c r="H105" s="8"/>
      <c r="I105" s="8"/>
      <c r="J105" s="8"/>
      <c r="K105" s="8"/>
      <c r="L105" s="8"/>
      <c r="M105" s="8"/>
      <c r="N105" s="8"/>
      <c r="O105" s="8"/>
      <c r="P105" s="8"/>
      <c r="Q105" s="8"/>
      <c r="R105" s="8"/>
      <c r="S105" s="8"/>
      <c r="T105" s="8"/>
      <c r="U105" s="8"/>
      <c r="V105" s="8"/>
      <c r="W105" s="8"/>
      <c r="X105" s="8"/>
      <c r="Y105" s="8"/>
    </row>
    <row r="106" spans="1:25" s="9" customFormat="1" ht="45.65" customHeight="1" x14ac:dyDescent="0.3">
      <c r="A106" s="26" t="s">
        <v>98</v>
      </c>
      <c r="B106" s="18"/>
      <c r="C106" s="18"/>
      <c r="D106" s="27"/>
      <c r="E106" s="28"/>
      <c r="F106" s="58"/>
      <c r="G106" s="8"/>
      <c r="H106" s="8"/>
      <c r="I106" s="8"/>
      <c r="J106" s="8"/>
      <c r="K106" s="8"/>
      <c r="L106" s="8"/>
      <c r="M106" s="8"/>
      <c r="N106" s="8"/>
      <c r="O106" s="8"/>
      <c r="P106" s="8"/>
      <c r="Q106" s="8"/>
      <c r="R106" s="8"/>
      <c r="S106" s="8"/>
      <c r="T106" s="8"/>
      <c r="U106" s="8"/>
      <c r="V106" s="8"/>
      <c r="W106" s="8"/>
      <c r="X106" s="8"/>
      <c r="Y106" s="8"/>
    </row>
    <row r="107" spans="1:25" s="9" customFormat="1" ht="45.65" customHeight="1" x14ac:dyDescent="0.3">
      <c r="A107" s="26" t="s">
        <v>98</v>
      </c>
      <c r="B107" s="18"/>
      <c r="C107" s="18"/>
      <c r="D107" s="27"/>
      <c r="E107" s="28"/>
      <c r="F107" s="58"/>
      <c r="G107" s="8"/>
      <c r="H107" s="8"/>
      <c r="I107" s="8"/>
      <c r="J107" s="8"/>
      <c r="K107" s="8"/>
      <c r="L107" s="8"/>
      <c r="M107" s="8"/>
      <c r="N107" s="8"/>
      <c r="O107" s="8"/>
      <c r="P107" s="8"/>
      <c r="Q107" s="8"/>
      <c r="R107" s="8"/>
      <c r="S107" s="8"/>
      <c r="T107" s="8"/>
      <c r="U107" s="8"/>
      <c r="V107" s="8"/>
      <c r="W107" s="8"/>
      <c r="X107" s="8"/>
      <c r="Y107" s="8"/>
    </row>
    <row r="108" spans="1:25" s="9" customFormat="1" ht="45.65" customHeight="1" x14ac:dyDescent="0.3">
      <c r="A108" s="26" t="s">
        <v>98</v>
      </c>
      <c r="B108" s="18"/>
      <c r="C108" s="18"/>
      <c r="D108" s="27"/>
      <c r="E108" s="28"/>
      <c r="F108" s="58"/>
      <c r="G108" s="8"/>
      <c r="H108" s="8"/>
      <c r="I108" s="8"/>
      <c r="J108" s="8"/>
      <c r="K108" s="8"/>
      <c r="L108" s="8"/>
      <c r="M108" s="8"/>
      <c r="N108" s="8"/>
      <c r="O108" s="8"/>
      <c r="P108" s="8"/>
      <c r="Q108" s="8"/>
      <c r="R108" s="8"/>
      <c r="S108" s="8"/>
      <c r="T108" s="8"/>
      <c r="U108" s="8"/>
      <c r="V108" s="8"/>
      <c r="W108" s="8"/>
      <c r="X108" s="8"/>
      <c r="Y108" s="8"/>
    </row>
    <row r="109" spans="1:25" s="9" customFormat="1" ht="45.65" customHeight="1" x14ac:dyDescent="0.3">
      <c r="A109" s="26" t="s">
        <v>98</v>
      </c>
      <c r="B109" s="18"/>
      <c r="C109" s="18"/>
      <c r="D109" s="27"/>
      <c r="E109" s="28"/>
      <c r="F109" s="58"/>
      <c r="G109" s="8"/>
      <c r="H109" s="8"/>
      <c r="I109" s="8"/>
      <c r="J109" s="8"/>
      <c r="K109" s="8"/>
      <c r="L109" s="8"/>
      <c r="M109" s="8"/>
      <c r="N109" s="8"/>
      <c r="O109" s="8"/>
      <c r="P109" s="8"/>
      <c r="Q109" s="8"/>
      <c r="R109" s="8"/>
      <c r="S109" s="8"/>
      <c r="T109" s="8"/>
      <c r="U109" s="8"/>
      <c r="V109" s="8"/>
      <c r="W109" s="8"/>
      <c r="X109" s="8"/>
      <c r="Y109" s="8"/>
    </row>
    <row r="110" spans="1:25" s="9" customFormat="1" ht="45.65" customHeight="1" x14ac:dyDescent="0.3">
      <c r="A110" s="26" t="s">
        <v>98</v>
      </c>
      <c r="B110" s="18"/>
      <c r="C110" s="18"/>
      <c r="D110" s="27"/>
      <c r="E110" s="28"/>
      <c r="F110" s="58"/>
      <c r="G110" s="8"/>
      <c r="H110" s="8"/>
      <c r="I110" s="8"/>
      <c r="J110" s="8"/>
      <c r="K110" s="8"/>
      <c r="L110" s="8"/>
      <c r="M110" s="8"/>
      <c r="N110" s="8"/>
      <c r="O110" s="8"/>
      <c r="P110" s="8"/>
      <c r="Q110" s="8"/>
      <c r="R110" s="8"/>
      <c r="S110" s="8"/>
      <c r="T110" s="8"/>
      <c r="U110" s="8"/>
      <c r="V110" s="8"/>
      <c r="W110" s="8"/>
      <c r="X110" s="8"/>
      <c r="Y110" s="8"/>
    </row>
    <row r="111" spans="1:25" s="9" customFormat="1" ht="45.65" customHeight="1" x14ac:dyDescent="0.3">
      <c r="A111" s="26" t="s">
        <v>98</v>
      </c>
      <c r="B111" s="18"/>
      <c r="C111" s="18"/>
      <c r="D111" s="27"/>
      <c r="E111" s="28"/>
      <c r="F111" s="58"/>
      <c r="G111" s="8"/>
      <c r="H111" s="8"/>
      <c r="I111" s="8"/>
      <c r="J111" s="8"/>
      <c r="K111" s="8"/>
      <c r="L111" s="8"/>
      <c r="M111" s="8"/>
      <c r="N111" s="8"/>
      <c r="O111" s="8"/>
      <c r="P111" s="8"/>
      <c r="Q111" s="8"/>
      <c r="R111" s="8"/>
      <c r="S111" s="8"/>
      <c r="T111" s="8"/>
      <c r="U111" s="8"/>
      <c r="V111" s="8"/>
      <c r="W111" s="8"/>
      <c r="X111" s="8"/>
      <c r="Y111" s="8"/>
    </row>
    <row r="112" spans="1:25" s="9" customFormat="1" ht="45.65" customHeight="1" x14ac:dyDescent="0.3">
      <c r="A112" s="26" t="s">
        <v>98</v>
      </c>
      <c r="B112" s="18"/>
      <c r="C112" s="18"/>
      <c r="D112" s="27"/>
      <c r="E112" s="28"/>
      <c r="F112" s="58"/>
      <c r="G112" s="8"/>
      <c r="H112" s="8"/>
      <c r="I112" s="8"/>
      <c r="J112" s="8"/>
      <c r="K112" s="8"/>
      <c r="L112" s="8"/>
      <c r="M112" s="8"/>
      <c r="N112" s="8"/>
      <c r="O112" s="8"/>
      <c r="P112" s="8"/>
      <c r="Q112" s="8"/>
      <c r="R112" s="8"/>
      <c r="S112" s="8"/>
      <c r="T112" s="8"/>
      <c r="U112" s="8"/>
      <c r="V112" s="8"/>
      <c r="W112" s="8"/>
      <c r="X112" s="8"/>
      <c r="Y112" s="8"/>
    </row>
    <row r="113" spans="1:25" s="9" customFormat="1" ht="45.65" customHeight="1" x14ac:dyDescent="0.3">
      <c r="A113" s="26" t="s">
        <v>98</v>
      </c>
      <c r="B113" s="18"/>
      <c r="C113" s="18"/>
      <c r="D113" s="27"/>
      <c r="E113" s="28"/>
      <c r="F113" s="58"/>
      <c r="G113" s="8"/>
      <c r="H113" s="8"/>
      <c r="I113" s="8"/>
      <c r="J113" s="8"/>
      <c r="K113" s="8"/>
      <c r="L113" s="8"/>
      <c r="M113" s="8"/>
      <c r="N113" s="8"/>
      <c r="O113" s="8"/>
      <c r="P113" s="8"/>
      <c r="Q113" s="8"/>
      <c r="R113" s="8"/>
      <c r="S113" s="8"/>
      <c r="T113" s="8"/>
      <c r="U113" s="8"/>
      <c r="V113" s="8"/>
      <c r="W113" s="8"/>
      <c r="X113" s="8"/>
      <c r="Y113" s="8"/>
    </row>
    <row r="114" spans="1:25" ht="45.65" customHeight="1" x14ac:dyDescent="0.35">
      <c r="A114" s="26" t="s">
        <v>98</v>
      </c>
      <c r="B114" s="18"/>
      <c r="C114" s="18"/>
      <c r="D114" s="27"/>
      <c r="E114" s="28"/>
      <c r="F114" s="58"/>
    </row>
    <row r="115" spans="1:25" ht="20.5" customHeight="1" thickBot="1" x14ac:dyDescent="0.4">
      <c r="A115" s="118" t="s">
        <v>188</v>
      </c>
      <c r="B115" s="119"/>
      <c r="C115" s="119"/>
      <c r="D115" s="120"/>
      <c r="E115" s="23">
        <f>SUM(E99:E114)</f>
        <v>0</v>
      </c>
      <c r="F115" s="58"/>
    </row>
    <row r="116" spans="1:25" ht="20.5" customHeight="1" x14ac:dyDescent="0.35">
      <c r="A116" s="115" t="s">
        <v>97</v>
      </c>
      <c r="B116" s="116"/>
      <c r="C116" s="116"/>
      <c r="D116" s="116"/>
      <c r="E116" s="117"/>
      <c r="F116" s="57"/>
    </row>
    <row r="117" spans="1:25" ht="20.5" customHeight="1" x14ac:dyDescent="0.35">
      <c r="A117" s="101" t="s">
        <v>105</v>
      </c>
      <c r="B117" s="102"/>
      <c r="C117" s="110">
        <f>F86</f>
        <v>0</v>
      </c>
      <c r="D117" s="110"/>
      <c r="E117" s="111"/>
      <c r="F117" s="57"/>
    </row>
    <row r="118" spans="1:25" ht="20.5" customHeight="1" x14ac:dyDescent="0.35">
      <c r="A118" s="101" t="s">
        <v>106</v>
      </c>
      <c r="B118" s="102"/>
      <c r="C118" s="110">
        <f>F88</f>
        <v>0</v>
      </c>
      <c r="D118" s="110"/>
      <c r="E118" s="111"/>
      <c r="F118" s="57"/>
    </row>
    <row r="119" spans="1:25" ht="20.5" customHeight="1" x14ac:dyDescent="0.35">
      <c r="A119" s="101" t="s">
        <v>109</v>
      </c>
      <c r="B119" s="102"/>
      <c r="C119" s="110">
        <f>F90</f>
        <v>0</v>
      </c>
      <c r="D119" s="110"/>
      <c r="E119" s="111"/>
      <c r="F119" s="57"/>
    </row>
    <row r="120" spans="1:25" ht="20.5" customHeight="1" x14ac:dyDescent="0.35">
      <c r="A120" s="101" t="s">
        <v>107</v>
      </c>
      <c r="B120" s="102"/>
      <c r="C120" s="110">
        <f>F92</f>
        <v>0</v>
      </c>
      <c r="D120" s="110"/>
      <c r="E120" s="111"/>
      <c r="F120" s="57"/>
    </row>
    <row r="121" spans="1:25" ht="20.5" customHeight="1" x14ac:dyDescent="0.35">
      <c r="A121" s="101" t="s">
        <v>108</v>
      </c>
      <c r="B121" s="102"/>
      <c r="C121" s="110">
        <f>F94</f>
        <v>0</v>
      </c>
      <c r="D121" s="110"/>
      <c r="E121" s="111"/>
      <c r="F121" s="57"/>
    </row>
    <row r="122" spans="1:25" ht="20.5" customHeight="1" x14ac:dyDescent="0.35">
      <c r="A122" s="101" t="s">
        <v>95</v>
      </c>
      <c r="B122" s="102"/>
      <c r="C122" s="103">
        <f>SUMIF(A99:A114,VLOOKUP("Special Equipment"&amp;"*",A99:A114,1,FALSE),E99:E114)+SUMIF(A99:A114,VLOOKUP("General Equipment",A99:A114,1,FALSE),E99:E114)</f>
        <v>0</v>
      </c>
      <c r="D122" s="104"/>
      <c r="E122" s="105"/>
      <c r="F122" s="57"/>
    </row>
    <row r="123" spans="1:25" ht="20.5" customHeight="1" x14ac:dyDescent="0.35">
      <c r="A123" s="101" t="s">
        <v>158</v>
      </c>
      <c r="B123" s="102"/>
      <c r="C123" s="103">
        <f>SUMIF(A99:A114,VLOOKUP(A123,A99:E114,1,FALSE),E99:E114)</f>
        <v>0</v>
      </c>
      <c r="D123" s="104"/>
      <c r="E123" s="105"/>
      <c r="F123" s="57"/>
    </row>
    <row r="124" spans="1:25" ht="20.5" customHeight="1" x14ac:dyDescent="0.35">
      <c r="A124" s="101" t="s">
        <v>177</v>
      </c>
      <c r="B124" s="102"/>
      <c r="C124" s="103">
        <f>IF(E99="",0,E99)</f>
        <v>0</v>
      </c>
      <c r="D124" s="104"/>
      <c r="E124" s="105"/>
      <c r="F124" s="57"/>
    </row>
    <row r="125" spans="1:25" ht="20.5" customHeight="1" thickBot="1" x14ac:dyDescent="0.4">
      <c r="A125" s="106" t="s">
        <v>14</v>
      </c>
      <c r="B125" s="107"/>
      <c r="C125" s="108">
        <f>SUM(C117:E124)</f>
        <v>0</v>
      </c>
      <c r="D125" s="108"/>
      <c r="E125" s="109"/>
      <c r="F125" s="63"/>
    </row>
    <row r="126" spans="1:25" ht="20.5" customHeight="1" x14ac:dyDescent="0.35">
      <c r="A126" s="11"/>
      <c r="B126" s="11"/>
      <c r="C126" s="19" t="str">
        <f>IF(C125=(SUM(F86:F94)+E115),"","Error, please review or contact DPS-HSU.")</f>
        <v/>
      </c>
      <c r="E126" s="6"/>
      <c r="F126" s="6"/>
    </row>
    <row r="127" spans="1:25" ht="20.5" customHeight="1" x14ac:dyDescent="0.35">
      <c r="A127" s="11"/>
      <c r="B127" s="11"/>
      <c r="D127" s="6"/>
      <c r="E127" s="6"/>
      <c r="F127" s="6"/>
    </row>
    <row r="128" spans="1:25" ht="20.5" customHeight="1" x14ac:dyDescent="0.35">
      <c r="A128" s="11"/>
      <c r="B128" s="11"/>
      <c r="D128" s="6"/>
      <c r="E128" s="6"/>
      <c r="F128" s="6"/>
    </row>
    <row r="129" spans="1:6" ht="20.5" customHeight="1" x14ac:dyDescent="0.35">
      <c r="A129" s="11"/>
      <c r="B129" s="11"/>
      <c r="D129" s="6"/>
      <c r="E129" s="6"/>
      <c r="F129" s="6"/>
    </row>
    <row r="130" spans="1:6" ht="20.5" customHeight="1" x14ac:dyDescent="0.35">
      <c r="A130" s="11"/>
      <c r="B130" s="11"/>
      <c r="D130" s="6"/>
      <c r="E130" s="6"/>
      <c r="F130" s="6"/>
    </row>
    <row r="131" spans="1:6" ht="20.5" customHeight="1" x14ac:dyDescent="0.35">
      <c r="A131" s="11"/>
      <c r="B131" s="11"/>
      <c r="D131" s="6"/>
      <c r="E131" s="6"/>
      <c r="F131" s="6"/>
    </row>
    <row r="132" spans="1:6" ht="20.5" customHeight="1" x14ac:dyDescent="0.35">
      <c r="A132" s="11"/>
      <c r="B132" s="11"/>
      <c r="D132" s="6"/>
      <c r="E132" s="6"/>
      <c r="F132" s="6"/>
    </row>
    <row r="133" spans="1:6" ht="20.5" customHeight="1" x14ac:dyDescent="0.35">
      <c r="A133" s="11"/>
      <c r="B133" s="11"/>
      <c r="D133" s="6"/>
      <c r="E133" s="6"/>
      <c r="F133" s="6"/>
    </row>
    <row r="134" spans="1:6" ht="20.5" customHeight="1" x14ac:dyDescent="0.35">
      <c r="A134" s="11"/>
      <c r="B134" s="11"/>
      <c r="D134" s="6"/>
      <c r="E134" s="6"/>
      <c r="F134" s="6"/>
    </row>
    <row r="135" spans="1:6" ht="20.5" customHeight="1" x14ac:dyDescent="0.35">
      <c r="A135" s="11"/>
      <c r="B135" s="11"/>
      <c r="D135" s="6"/>
      <c r="E135" s="6"/>
      <c r="F135" s="6"/>
    </row>
    <row r="136" spans="1:6" ht="20.5" customHeight="1" x14ac:dyDescent="0.35">
      <c r="A136" s="11"/>
      <c r="B136" s="11"/>
      <c r="D136" s="6"/>
      <c r="E136" s="6"/>
      <c r="F136" s="6"/>
    </row>
    <row r="137" spans="1:6" ht="20.5" customHeight="1" x14ac:dyDescent="0.35">
      <c r="A137" s="11"/>
      <c r="B137" s="11"/>
      <c r="D137" s="6"/>
      <c r="E137" s="6"/>
      <c r="F137" s="6"/>
    </row>
    <row r="138" spans="1:6" ht="20.5" customHeight="1" x14ac:dyDescent="0.35">
      <c r="A138" s="11"/>
      <c r="B138" s="11"/>
      <c r="D138" s="6"/>
      <c r="E138" s="6"/>
      <c r="F138" s="6"/>
    </row>
    <row r="139" spans="1:6" ht="20.5" customHeight="1" x14ac:dyDescent="0.35">
      <c r="A139" s="11"/>
      <c r="B139" s="11"/>
      <c r="D139" s="6"/>
      <c r="E139" s="6"/>
      <c r="F139" s="6"/>
    </row>
    <row r="140" spans="1:6" ht="20.5" customHeight="1" x14ac:dyDescent="0.35">
      <c r="A140" s="11"/>
      <c r="B140" s="11"/>
      <c r="D140" s="6"/>
      <c r="E140" s="6"/>
      <c r="F140" s="6"/>
    </row>
    <row r="141" spans="1:6" ht="20.5" customHeight="1" x14ac:dyDescent="0.35">
      <c r="A141" s="11"/>
      <c r="B141" s="11"/>
      <c r="D141" s="6"/>
      <c r="E141" s="6"/>
      <c r="F141" s="6"/>
    </row>
    <row r="142" spans="1:6" ht="20.5" customHeight="1" x14ac:dyDescent="0.35">
      <c r="A142" s="11"/>
      <c r="B142" s="11"/>
      <c r="D142" s="6"/>
      <c r="E142" s="6"/>
      <c r="F142" s="6"/>
    </row>
    <row r="143" spans="1:6" ht="20.5" customHeight="1" x14ac:dyDescent="0.35">
      <c r="A143" s="11"/>
      <c r="B143" s="11"/>
      <c r="D143" s="6"/>
      <c r="E143" s="6"/>
      <c r="F143" s="6"/>
    </row>
    <row r="144" spans="1:6" ht="20.5" customHeight="1" x14ac:dyDescent="0.35">
      <c r="A144" s="11"/>
      <c r="B144" s="11"/>
      <c r="D144" s="6"/>
      <c r="E144" s="6"/>
      <c r="F144" s="6"/>
    </row>
    <row r="145" spans="1:6" ht="20.5" customHeight="1" x14ac:dyDescent="0.35">
      <c r="A145" s="11"/>
      <c r="B145" s="11"/>
      <c r="D145" s="6"/>
      <c r="E145" s="6"/>
      <c r="F145" s="6"/>
    </row>
    <row r="146" spans="1:6" ht="20.5" customHeight="1" x14ac:dyDescent="0.35">
      <c r="A146" s="11"/>
      <c r="B146" s="11"/>
      <c r="D146" s="6"/>
      <c r="E146" s="6"/>
      <c r="F146" s="6"/>
    </row>
    <row r="147" spans="1:6" ht="20.5" customHeight="1" x14ac:dyDescent="0.35">
      <c r="A147" s="11"/>
      <c r="B147" s="11"/>
      <c r="D147" s="6"/>
      <c r="E147" s="6"/>
      <c r="F147" s="6"/>
    </row>
    <row r="148" spans="1:6" ht="20.5" customHeight="1" x14ac:dyDescent="0.35">
      <c r="A148" s="11"/>
      <c r="B148" s="11"/>
      <c r="D148" s="6"/>
      <c r="E148" s="6"/>
      <c r="F148" s="6"/>
    </row>
    <row r="149" spans="1:6" ht="20.5" customHeight="1" x14ac:dyDescent="0.35">
      <c r="A149" s="11"/>
      <c r="B149" s="11"/>
      <c r="D149" s="6"/>
      <c r="E149" s="6"/>
      <c r="F149" s="6"/>
    </row>
    <row r="150" spans="1:6" ht="20.5" customHeight="1" x14ac:dyDescent="0.35">
      <c r="A150" s="11"/>
      <c r="B150" s="11"/>
      <c r="D150" s="6"/>
      <c r="E150" s="6"/>
      <c r="F150" s="6"/>
    </row>
    <row r="151" spans="1:6" ht="20.5" customHeight="1" x14ac:dyDescent="0.35">
      <c r="A151" s="11"/>
      <c r="B151" s="11"/>
      <c r="D151" s="6"/>
      <c r="E151" s="6"/>
      <c r="F151" s="6"/>
    </row>
    <row r="152" spans="1:6" ht="20.5" customHeight="1" x14ac:dyDescent="0.35">
      <c r="A152" s="11"/>
      <c r="B152" s="11"/>
      <c r="D152" s="6"/>
      <c r="E152" s="6"/>
      <c r="F152" s="6"/>
    </row>
    <row r="153" spans="1:6" ht="20.5" customHeight="1" x14ac:dyDescent="0.35">
      <c r="A153" s="11"/>
      <c r="B153" s="11"/>
      <c r="D153" s="6"/>
      <c r="E153" s="6"/>
      <c r="F153" s="6"/>
    </row>
    <row r="154" spans="1:6" ht="20.5" customHeight="1" x14ac:dyDescent="0.35">
      <c r="A154" s="11"/>
      <c r="B154" s="11"/>
      <c r="D154" s="6"/>
      <c r="E154" s="6"/>
      <c r="F154" s="6"/>
    </row>
    <row r="155" spans="1:6" ht="20.5" customHeight="1" x14ac:dyDescent="0.35">
      <c r="A155" s="11"/>
      <c r="B155" s="11"/>
      <c r="D155" s="6"/>
      <c r="E155" s="6"/>
      <c r="F155" s="6"/>
    </row>
    <row r="156" spans="1:6" ht="20.5" customHeight="1" x14ac:dyDescent="0.35">
      <c r="A156" s="11"/>
      <c r="B156" s="11"/>
      <c r="D156" s="6"/>
      <c r="E156" s="6"/>
      <c r="F156" s="6"/>
    </row>
    <row r="157" spans="1:6" ht="20.5" customHeight="1" x14ac:dyDescent="0.35">
      <c r="A157" s="11"/>
      <c r="B157" s="11"/>
      <c r="D157" s="6"/>
      <c r="E157" s="6"/>
      <c r="F157" s="6"/>
    </row>
    <row r="158" spans="1:6" ht="20.5" customHeight="1" x14ac:dyDescent="0.35">
      <c r="A158" s="11"/>
      <c r="B158" s="11"/>
      <c r="D158" s="6"/>
      <c r="E158" s="6"/>
      <c r="F158" s="6"/>
    </row>
    <row r="159" spans="1:6" ht="20.5" customHeight="1" x14ac:dyDescent="0.35">
      <c r="A159" s="11"/>
      <c r="B159" s="11"/>
      <c r="D159" s="6"/>
      <c r="E159" s="6"/>
      <c r="F159" s="6"/>
    </row>
    <row r="160" spans="1:6" ht="20.5" customHeight="1" x14ac:dyDescent="0.35">
      <c r="A160" s="11"/>
      <c r="B160" s="11"/>
      <c r="D160" s="6"/>
      <c r="E160" s="6"/>
      <c r="F160" s="6"/>
    </row>
    <row r="161" spans="1:6" ht="20.5" customHeight="1" x14ac:dyDescent="0.35">
      <c r="A161" s="11"/>
      <c r="B161" s="11"/>
      <c r="D161" s="6"/>
      <c r="E161" s="6"/>
      <c r="F161" s="6"/>
    </row>
    <row r="162" spans="1:6" ht="20.5" customHeight="1" x14ac:dyDescent="0.35">
      <c r="A162" s="11"/>
      <c r="B162" s="11"/>
      <c r="D162" s="6"/>
      <c r="E162" s="6"/>
      <c r="F162" s="6"/>
    </row>
    <row r="163" spans="1:6" ht="20.5" customHeight="1" x14ac:dyDescent="0.35">
      <c r="A163" s="11"/>
      <c r="B163" s="11"/>
      <c r="D163" s="6"/>
      <c r="E163" s="6"/>
      <c r="F163" s="6"/>
    </row>
    <row r="164" spans="1:6" ht="20.5" customHeight="1" x14ac:dyDescent="0.35">
      <c r="A164" s="11"/>
      <c r="B164" s="11"/>
      <c r="D164" s="6"/>
      <c r="E164" s="6"/>
      <c r="F164" s="6"/>
    </row>
    <row r="165" spans="1:6" ht="20.5" customHeight="1" x14ac:dyDescent="0.35">
      <c r="A165" s="11"/>
      <c r="B165" s="11"/>
      <c r="D165" s="6"/>
      <c r="E165" s="6"/>
      <c r="F165" s="6"/>
    </row>
    <row r="166" spans="1:6" ht="20.5" customHeight="1" x14ac:dyDescent="0.35">
      <c r="A166" s="11"/>
      <c r="B166" s="11"/>
      <c r="D166" s="6"/>
      <c r="E166" s="6"/>
      <c r="F166" s="6"/>
    </row>
    <row r="167" spans="1:6" ht="20.5" customHeight="1" x14ac:dyDescent="0.35">
      <c r="A167" s="11"/>
      <c r="B167" s="11"/>
      <c r="D167" s="6"/>
      <c r="E167" s="6"/>
      <c r="F167" s="6"/>
    </row>
    <row r="168" spans="1:6" ht="20.5" customHeight="1" x14ac:dyDescent="0.35">
      <c r="A168" s="11"/>
      <c r="B168" s="11"/>
      <c r="D168" s="6"/>
      <c r="E168" s="6"/>
      <c r="F168" s="6"/>
    </row>
    <row r="169" spans="1:6" ht="20.5" customHeight="1" x14ac:dyDescent="0.35">
      <c r="A169" s="11"/>
      <c r="B169" s="11"/>
      <c r="D169" s="6"/>
      <c r="E169" s="6"/>
      <c r="F169" s="6"/>
    </row>
    <row r="170" spans="1:6" ht="20.5" customHeight="1" x14ac:dyDescent="0.35">
      <c r="A170" s="11"/>
      <c r="B170" s="11"/>
      <c r="D170" s="6"/>
      <c r="E170" s="6"/>
      <c r="F170" s="6"/>
    </row>
    <row r="171" spans="1:6" ht="20.5" customHeight="1" x14ac:dyDescent="0.35">
      <c r="A171" s="11"/>
      <c r="B171" s="11"/>
      <c r="D171" s="6"/>
      <c r="E171" s="6"/>
      <c r="F171" s="6"/>
    </row>
    <row r="172" spans="1:6" ht="20.5" customHeight="1" x14ac:dyDescent="0.35">
      <c r="A172" s="11"/>
      <c r="B172" s="11"/>
      <c r="D172" s="6"/>
      <c r="E172" s="6"/>
      <c r="F172" s="6"/>
    </row>
    <row r="173" spans="1:6" ht="20.5" customHeight="1" x14ac:dyDescent="0.35">
      <c r="A173" s="11"/>
      <c r="B173" s="11"/>
      <c r="D173" s="6"/>
      <c r="E173" s="6"/>
      <c r="F173" s="6"/>
    </row>
    <row r="174" spans="1:6" ht="20.5" customHeight="1" x14ac:dyDescent="0.35">
      <c r="A174" s="11"/>
      <c r="B174" s="11"/>
      <c r="D174" s="6"/>
      <c r="E174" s="6"/>
      <c r="F174" s="6"/>
    </row>
    <row r="175" spans="1:6" ht="20.5" customHeight="1" x14ac:dyDescent="0.35">
      <c r="A175" s="11"/>
      <c r="B175" s="11"/>
      <c r="D175" s="6"/>
      <c r="E175" s="6"/>
      <c r="F175" s="6"/>
    </row>
    <row r="176" spans="1:6" ht="20.5" customHeight="1" x14ac:dyDescent="0.35">
      <c r="A176" s="11"/>
      <c r="B176" s="11"/>
      <c r="D176" s="6"/>
      <c r="E176" s="6"/>
      <c r="F176" s="6"/>
    </row>
    <row r="177" spans="1:6" ht="20.5" customHeight="1" x14ac:dyDescent="0.35">
      <c r="A177" s="11"/>
      <c r="B177" s="11"/>
      <c r="D177" s="6"/>
      <c r="E177" s="6"/>
      <c r="F177" s="6"/>
    </row>
    <row r="178" spans="1:6" ht="20.5" customHeight="1" x14ac:dyDescent="0.35">
      <c r="A178" s="11"/>
      <c r="B178" s="11"/>
      <c r="D178" s="6"/>
      <c r="E178" s="6"/>
      <c r="F178" s="6"/>
    </row>
    <row r="179" spans="1:6" ht="20.5" customHeight="1" x14ac:dyDescent="0.35">
      <c r="A179" s="11"/>
      <c r="B179" s="11"/>
      <c r="D179" s="6"/>
      <c r="E179" s="6"/>
      <c r="F179" s="6"/>
    </row>
    <row r="180" spans="1:6" ht="20.5" customHeight="1" x14ac:dyDescent="0.35">
      <c r="A180" s="11"/>
      <c r="B180" s="11"/>
      <c r="D180" s="6"/>
      <c r="E180" s="6"/>
      <c r="F180" s="6"/>
    </row>
    <row r="181" spans="1:6" ht="20.5" customHeight="1" x14ac:dyDescent="0.35">
      <c r="A181" s="11"/>
      <c r="B181" s="11"/>
      <c r="D181" s="6"/>
      <c r="E181" s="6"/>
      <c r="F181" s="6"/>
    </row>
    <row r="182" spans="1:6" ht="20.5" customHeight="1" x14ac:dyDescent="0.35"/>
  </sheetData>
  <sheetProtection selectLockedCells="1"/>
  <mergeCells count="164">
    <mergeCell ref="A7:B7"/>
    <mergeCell ref="D7:E7"/>
    <mergeCell ref="A19:B19"/>
    <mergeCell ref="D19:E19"/>
    <mergeCell ref="A14:B14"/>
    <mergeCell ref="C44:E44"/>
    <mergeCell ref="C45:E45"/>
    <mergeCell ref="D13:E13"/>
    <mergeCell ref="A16:B16"/>
    <mergeCell ref="D16:E16"/>
    <mergeCell ref="A15:B15"/>
    <mergeCell ref="A20:B20"/>
    <mergeCell ref="D20:E20"/>
    <mergeCell ref="D15:E15"/>
    <mergeCell ref="D26:E26"/>
    <mergeCell ref="D27:E27"/>
    <mergeCell ref="D28:E28"/>
    <mergeCell ref="D29:E29"/>
    <mergeCell ref="A39:B39"/>
    <mergeCell ref="C39:E39"/>
    <mergeCell ref="A40:B40"/>
    <mergeCell ref="C40:E40"/>
    <mergeCell ref="C41:E41"/>
    <mergeCell ref="C42:E42"/>
    <mergeCell ref="A1:E1"/>
    <mergeCell ref="A2:E2"/>
    <mergeCell ref="A3:B3"/>
    <mergeCell ref="D3:E3"/>
    <mergeCell ref="A4:B4"/>
    <mergeCell ref="D4:E4"/>
    <mergeCell ref="A17:E17"/>
    <mergeCell ref="A18:B18"/>
    <mergeCell ref="D18:E18"/>
    <mergeCell ref="A8:B8"/>
    <mergeCell ref="D8:E8"/>
    <mergeCell ref="A9:B9"/>
    <mergeCell ref="D9:E9"/>
    <mergeCell ref="A10:B10"/>
    <mergeCell ref="D10:E10"/>
    <mergeCell ref="A11:B11"/>
    <mergeCell ref="D11:E11"/>
    <mergeCell ref="A12:B12"/>
    <mergeCell ref="D12:E12"/>
    <mergeCell ref="A13:B13"/>
    <mergeCell ref="A5:B5"/>
    <mergeCell ref="D5:E5"/>
    <mergeCell ref="A6:B6"/>
    <mergeCell ref="D6:E6"/>
    <mergeCell ref="A21:B21"/>
    <mergeCell ref="D21:E21"/>
    <mergeCell ref="A22:E22"/>
    <mergeCell ref="A35:B35"/>
    <mergeCell ref="A36:E36"/>
    <mergeCell ref="A37:B37"/>
    <mergeCell ref="C37:E37"/>
    <mergeCell ref="A38:B38"/>
    <mergeCell ref="C38:E38"/>
    <mergeCell ref="D31:E31"/>
    <mergeCell ref="A32:E32"/>
    <mergeCell ref="A33:B33"/>
    <mergeCell ref="C33:E33"/>
    <mergeCell ref="A34:B34"/>
    <mergeCell ref="C34:E34"/>
    <mergeCell ref="D30:E30"/>
    <mergeCell ref="D24:E24"/>
    <mergeCell ref="D25:E25"/>
    <mergeCell ref="C52:E52"/>
    <mergeCell ref="A47:B47"/>
    <mergeCell ref="C47:E47"/>
    <mergeCell ref="A48:B48"/>
    <mergeCell ref="C48:E48"/>
    <mergeCell ref="A49:B49"/>
    <mergeCell ref="C49:E49"/>
    <mergeCell ref="A46:B46"/>
    <mergeCell ref="C46:E46"/>
    <mergeCell ref="A56:E56"/>
    <mergeCell ref="A57:B57"/>
    <mergeCell ref="C57:E57"/>
    <mergeCell ref="A58:B58"/>
    <mergeCell ref="C58:E58"/>
    <mergeCell ref="A59:B59"/>
    <mergeCell ref="C59:E59"/>
    <mergeCell ref="A41:B41"/>
    <mergeCell ref="A42:B42"/>
    <mergeCell ref="A43:B43"/>
    <mergeCell ref="C43:E43"/>
    <mergeCell ref="A44:B44"/>
    <mergeCell ref="A45:B45"/>
    <mergeCell ref="A53:B53"/>
    <mergeCell ref="C53:E53"/>
    <mergeCell ref="A54:B54"/>
    <mergeCell ref="C54:E54"/>
    <mergeCell ref="A55:B55"/>
    <mergeCell ref="C55:E55"/>
    <mergeCell ref="A50:B50"/>
    <mergeCell ref="C50:E50"/>
    <mergeCell ref="A51:B51"/>
    <mergeCell ref="C51:E51"/>
    <mergeCell ref="A52:B52"/>
    <mergeCell ref="A65:B65"/>
    <mergeCell ref="C65:E65"/>
    <mergeCell ref="A66:B66"/>
    <mergeCell ref="C66:E66"/>
    <mergeCell ref="A67:E67"/>
    <mergeCell ref="A68:B68"/>
    <mergeCell ref="C68:E68"/>
    <mergeCell ref="A60:B60"/>
    <mergeCell ref="C60:E60"/>
    <mergeCell ref="A63:B63"/>
    <mergeCell ref="C63:E63"/>
    <mergeCell ref="A64:B64"/>
    <mergeCell ref="C64:E64"/>
    <mergeCell ref="A61:B61"/>
    <mergeCell ref="C61:E61"/>
    <mergeCell ref="A62:B62"/>
    <mergeCell ref="C62:E62"/>
    <mergeCell ref="A72:E72"/>
    <mergeCell ref="B73:C73"/>
    <mergeCell ref="B74:C74"/>
    <mergeCell ref="B75:C75"/>
    <mergeCell ref="B76:C76"/>
    <mergeCell ref="B77:C77"/>
    <mergeCell ref="A69:B69"/>
    <mergeCell ref="C69:E69"/>
    <mergeCell ref="A70:B70"/>
    <mergeCell ref="C70:E70"/>
    <mergeCell ref="A71:B71"/>
    <mergeCell ref="C71:E71"/>
    <mergeCell ref="A84:E84"/>
    <mergeCell ref="A116:E116"/>
    <mergeCell ref="A117:B117"/>
    <mergeCell ref="C117:E117"/>
    <mergeCell ref="A118:B118"/>
    <mergeCell ref="C118:E118"/>
    <mergeCell ref="A115:D115"/>
    <mergeCell ref="B78:C78"/>
    <mergeCell ref="B79:C79"/>
    <mergeCell ref="B80:C80"/>
    <mergeCell ref="B81:C81"/>
    <mergeCell ref="B82:C82"/>
    <mergeCell ref="B83:C83"/>
    <mergeCell ref="A96:E96"/>
    <mergeCell ref="A85:A86"/>
    <mergeCell ref="A87:A88"/>
    <mergeCell ref="A89:A90"/>
    <mergeCell ref="A91:A92"/>
    <mergeCell ref="A93:A94"/>
    <mergeCell ref="C95:E95"/>
    <mergeCell ref="D89:E89"/>
    <mergeCell ref="D90:E90"/>
    <mergeCell ref="A123:B123"/>
    <mergeCell ref="C123:E123"/>
    <mergeCell ref="A125:B125"/>
    <mergeCell ref="C125:E125"/>
    <mergeCell ref="A119:B119"/>
    <mergeCell ref="C119:E119"/>
    <mergeCell ref="A120:B120"/>
    <mergeCell ref="C120:E120"/>
    <mergeCell ref="A121:B121"/>
    <mergeCell ref="C121:E121"/>
    <mergeCell ref="A122:B122"/>
    <mergeCell ref="C122:E122"/>
    <mergeCell ref="A124:B124"/>
    <mergeCell ref="C124:E124"/>
  </mergeCells>
  <conditionalFormatting sqref="A99:A105">
    <cfRule type="expression" dxfId="28" priority="39">
      <formula>A99=""</formula>
    </cfRule>
    <cfRule type="expression" dxfId="27" priority="40">
      <formula>A99="--select from dropdown--"</formula>
    </cfRule>
  </conditionalFormatting>
  <conditionalFormatting sqref="A106:E114">
    <cfRule type="expression" dxfId="26" priority="21">
      <formula>A106=""</formula>
    </cfRule>
    <cfRule type="expression" dxfId="25" priority="22">
      <formula>A106="--select from dropdown--"</formula>
    </cfRule>
  </conditionalFormatting>
  <conditionalFormatting sqref="B90">
    <cfRule type="expression" dxfId="24" priority="18">
      <formula>B90=""</formula>
    </cfRule>
  </conditionalFormatting>
  <conditionalFormatting sqref="B95">
    <cfRule type="expression" dxfId="23" priority="6">
      <formula>B95=""</formula>
    </cfRule>
  </conditionalFormatting>
  <conditionalFormatting sqref="B92:C92">
    <cfRule type="expression" dxfId="22" priority="17">
      <formula>B92=""</formula>
    </cfRule>
  </conditionalFormatting>
  <conditionalFormatting sqref="B94:C94">
    <cfRule type="expression" dxfId="21" priority="16">
      <formula>B94=""</formula>
    </cfRule>
  </conditionalFormatting>
  <conditionalFormatting sqref="B86:D86">
    <cfRule type="expression" dxfId="20" priority="20">
      <formula>B86=""</formula>
    </cfRule>
  </conditionalFormatting>
  <conditionalFormatting sqref="B74:E83">
    <cfRule type="expression" dxfId="19" priority="78">
      <formula>B74=""</formula>
    </cfRule>
  </conditionalFormatting>
  <conditionalFormatting sqref="B88:E88">
    <cfRule type="expression" dxfId="18" priority="19">
      <formula>B88=""</formula>
    </cfRule>
  </conditionalFormatting>
  <conditionalFormatting sqref="B100:E105">
    <cfRule type="expression" dxfId="17" priority="41">
      <formula>B100=""</formula>
    </cfRule>
    <cfRule type="expression" dxfId="16" priority="42">
      <formula>B100="--select from dropdown--"</formula>
    </cfRule>
  </conditionalFormatting>
  <conditionalFormatting sqref="C4:C16">
    <cfRule type="expression" dxfId="15" priority="7">
      <formula>OR(C4="",C4="--select from dropdown--")</formula>
    </cfRule>
  </conditionalFormatting>
  <conditionalFormatting sqref="C19:C21 C24:C31">
    <cfRule type="expression" dxfId="14" priority="85">
      <formula>OR(C19="",C19="--select from dropdown--")</formula>
    </cfRule>
  </conditionalFormatting>
  <conditionalFormatting sqref="C66">
    <cfRule type="expression" dxfId="13" priority="77">
      <formula>OR(C66="",C66="--select from dropdown--")</formula>
    </cfRule>
  </conditionalFormatting>
  <conditionalFormatting sqref="C115">
    <cfRule type="expression" dxfId="12" priority="233">
      <formula>C95&lt;&gt;A120</formula>
    </cfRule>
  </conditionalFormatting>
  <conditionalFormatting sqref="C125">
    <cfRule type="expression" dxfId="11" priority="79">
      <formula>C125&lt;&gt;(F95+E115)</formula>
    </cfRule>
  </conditionalFormatting>
  <conditionalFormatting sqref="C34:E35">
    <cfRule type="expression" dxfId="10" priority="76">
      <formula>C34=""</formula>
    </cfRule>
  </conditionalFormatting>
  <conditionalFormatting sqref="C37:E43 C44:C45 C46:E55">
    <cfRule type="expression" dxfId="9" priority="82">
      <formula>C37=""</formula>
    </cfRule>
  </conditionalFormatting>
  <conditionalFormatting sqref="C57:E65">
    <cfRule type="expression" dxfId="8" priority="8">
      <formula>C57=""</formula>
    </cfRule>
  </conditionalFormatting>
  <conditionalFormatting sqref="C68:E71">
    <cfRule type="expression" dxfId="7" priority="80">
      <formula>OR(C68="",C68="--select from dropdown--")</formula>
    </cfRule>
  </conditionalFormatting>
  <conditionalFormatting sqref="D90:D91">
    <cfRule type="expression" dxfId="6" priority="1">
      <formula>D90="--select from dropdown--"</formula>
    </cfRule>
  </conditionalFormatting>
  <conditionalFormatting sqref="D126">
    <cfRule type="expression" dxfId="5" priority="4">
      <formula>C125&lt;&gt;(E115+F95)</formula>
    </cfRule>
  </conditionalFormatting>
  <conditionalFormatting sqref="D125:E125">
    <cfRule type="expression" dxfId="4" priority="232">
      <formula>D125&lt;&gt;(G93+D123)</formula>
    </cfRule>
  </conditionalFormatting>
  <conditionalFormatting sqref="E84">
    <cfRule type="expression" dxfId="3" priority="94">
      <formula>E84&lt;&gt;C125</formula>
    </cfRule>
  </conditionalFormatting>
  <conditionalFormatting sqref="E99">
    <cfRule type="expression" dxfId="2" priority="229">
      <formula>E99&lt;&gt;#REF!</formula>
    </cfRule>
  </conditionalFormatting>
  <conditionalFormatting sqref="E110:E112">
    <cfRule type="expression" dxfId="1" priority="225">
      <formula>E110&lt;&gt;#REF!</formula>
    </cfRule>
  </conditionalFormatting>
  <conditionalFormatting sqref="E113:E114">
    <cfRule type="expression" dxfId="0" priority="223">
      <formula>E113&lt;&gt;#REF!</formula>
    </cfRule>
  </conditionalFormatting>
  <dataValidations count="22">
    <dataValidation type="decimal" allowBlank="1" showInputMessage="1" showErrorMessage="1" sqref="E115 F95:F115" xr:uid="{00000000-0002-0000-0000-000003000000}">
      <formula1>0</formula1>
      <formula2>20000000</formula2>
    </dataValidation>
    <dataValidation type="decimal" allowBlank="1" showInputMessage="1" showErrorMessage="1" error="Please enter only dollars and cents." sqref="D99:E114" xr:uid="{00000000-0002-0000-0000-000006000000}">
      <formula1>0</formula1>
      <formula2>20000000</formula2>
    </dataValidation>
    <dataValidation type="decimal" allowBlank="1" showInputMessage="1" showErrorMessage="1" sqref="D98:E98" xr:uid="{00000000-0002-0000-0000-000007000000}">
      <formula1>0</formula1>
      <formula2>2000000</formula2>
    </dataValidation>
    <dataValidation type="custom" allowBlank="1" showInputMessage="1" showErrorMessage="1" error="Please enter the number of details." sqref="B86" xr:uid="{00000000-0002-0000-0000-000009000000}">
      <formula1>ISNUMBER(B86)</formula1>
    </dataValidation>
    <dataValidation type="custom" allowBlank="1" showInputMessage="1" showErrorMessage="1" error="Please enter an hourly rate." sqref="C86" xr:uid="{00000000-0002-0000-0000-00000A000000}">
      <formula1>ISNUMBER(C86)</formula1>
    </dataValidation>
    <dataValidation type="custom" allowBlank="1" showInputMessage="1" showErrorMessage="1" error="Please enter the number of hours per shift." sqref="D86" xr:uid="{00000000-0002-0000-0000-00000B000000}">
      <formula1>ISNUMBER(D86)</formula1>
    </dataValidation>
    <dataValidation type="custom" allowBlank="1" showInputMessage="1" showErrorMessage="1" error="Please enter the estimated number of miles." sqref="B90" xr:uid="{00000000-0002-0000-0000-00000C000000}">
      <formula1>ISNUMBER(B90)</formula1>
    </dataValidation>
    <dataValidation type="custom" allowBlank="1" showInputMessage="1" showErrorMessage="1" error="Please enter the mileage rate." sqref="C90" xr:uid="{00000000-0002-0000-0000-00000D000000}">
      <formula1>ISNUMBER(C90)</formula1>
    </dataValidation>
    <dataValidation type="custom" allowBlank="1" showInputMessage="1" showErrorMessage="1" error="Please enter the number of gallons." sqref="B92" xr:uid="{00000000-0002-0000-0000-00000E000000}">
      <formula1>ISNUMBER(B92)</formula1>
    </dataValidation>
    <dataValidation type="custom" allowBlank="1" showInputMessage="1" showErrorMessage="1" error="Please enter price per gallon of fuel." sqref="C92" xr:uid="{00000000-0002-0000-0000-00000F000000}">
      <formula1>ISNUMBER(C92)</formula1>
    </dataValidation>
    <dataValidation type="custom" allowBlank="1" showInputMessage="1" showErrorMessage="1" error="Please enter the number of quarts of oil." sqref="B94" xr:uid="{00000000-0002-0000-0000-000010000000}">
      <formula1>ISNUMBER(B94)</formula1>
    </dataValidation>
    <dataValidation type="custom" allowBlank="1" showInputMessage="1" showErrorMessage="1" error="Please enter the price per quart of oil." sqref="C94" xr:uid="{00000000-0002-0000-0000-000011000000}">
      <formula1>ISNUMBER(C94)</formula1>
    </dataValidation>
    <dataValidation type="custom" allowBlank="1" showInputMessage="1" showErrorMessage="1" error="Please enter the workers compensation percentage." sqref="B88" xr:uid="{00000000-0002-0000-0000-000012000000}">
      <formula1>ISNUMBER(B88)</formula1>
    </dataValidation>
    <dataValidation type="custom" allowBlank="1" showInputMessage="1" showErrorMessage="1" error="Please enter a retirement percentage." sqref="C88" xr:uid="{00000000-0002-0000-0000-000013000000}">
      <formula1>ISNUMBER(C88)</formula1>
    </dataValidation>
    <dataValidation type="custom" allowBlank="1" showInputMessage="1" showErrorMessage="1" error="Please enter the FICA percentage." sqref="D88" xr:uid="{00000000-0002-0000-0000-000014000000}">
      <formula1>ISNUMBER(D88)</formula1>
    </dataValidation>
    <dataValidation type="custom" allowBlank="1" showInputMessage="1" showErrorMessage="1" error="Please enter an unemployment percentage." sqref="E88" xr:uid="{00000000-0002-0000-0000-000015000000}">
      <formula1>ISNUMBER(E88)</formula1>
    </dataValidation>
    <dataValidation type="date" allowBlank="1" showInputMessage="1" showErrorMessage="1" error="Please enter date as xx/xx/xx._x000a_" sqref="C43:E43" xr:uid="{00000000-0002-0000-0000-000001000000}">
      <formula1>32874</formula1>
      <formula2>45138</formula2>
    </dataValidation>
    <dataValidation type="list" allowBlank="1" showInputMessage="1" showErrorMessage="1" sqref="B20:B21" xr:uid="{00000000-0002-0000-0000-000008000000}">
      <formula1>$A$1:$A$418</formula1>
    </dataValidation>
    <dataValidation allowBlank="1" showInputMessage="1" showErrorMessage="1" error="Please enter date as xx/xx/xx._x000a_" sqref="C44:C45" xr:uid="{0F67C349-AFD9-4FD5-A624-A034C5C6B57F}"/>
    <dataValidation type="date" allowBlank="1" showInputMessage="1" showErrorMessage="1" error="Please enter dates between 10/1/2021 and 8/31/2024." sqref="D74:E83" xr:uid="{1794FF66-316C-4814-BA9E-5484E5446FC7}">
      <formula1>45566</formula1>
      <formula2>46630</formula2>
    </dataValidation>
    <dataValidation type="custom" allowBlank="1" showInputMessage="1" showErrorMessage="1" error="You must enter a 5 number zip code." sqref="E35" xr:uid="{00C08605-00D0-49A1-98D0-C58598A53824}">
      <formula1>ISNUMBER(E35)</formula1>
    </dataValidation>
    <dataValidation showInputMessage="1" showErrorMessage="1" sqref="A99" xr:uid="{33CAB90D-0896-4E1F-A876-B1596508D316}"/>
  </dataValidations>
  <hyperlinks>
    <hyperlink ref="A8:B8" r:id="rId1" display="Financial risk assessment survey completed within 12 months." xr:uid="{00000000-0004-0000-0000-000001000000}"/>
    <hyperlink ref="A6:B6" r:id="rId2" display="The applicant must be NIMS compliant according to the current Vermont Implementation plan found on the Vermont Emergency Management website." xr:uid="{00000000-0004-0000-0000-000002000000}"/>
    <hyperlink ref="A9:B9" r:id="rId3" display="Applicants must have read and understood the &quot;Explanation of Application Requirements&quot; as listed on the https://hsu.vermont.gov/homeland-security-unit/funding-opportunities" xr:uid="{00000000-0004-0000-0000-000003000000}"/>
    <hyperlink ref="A19:B19" r:id="rId4" display="Signature Page" xr:uid="{00000000-0004-0000-0000-000004000000}"/>
    <hyperlink ref="A4:B4" r:id="rId5" display="The applicant must not be listed on the suspended and debarred list" xr:uid="{00000000-0004-0000-0000-000005000000}"/>
    <hyperlink ref="A11:B11" r:id="rId6" location="subpart-D" display="Applicant must read and comply with 2 CFR 200.317 to 2 CFR 200.327 regulations." xr:uid="{AEDE7C25-21B0-4F14-9691-A1B53C296EA0}"/>
    <hyperlink ref="B97" r:id="rId7" xr:uid="{9B64B106-C862-4D4A-93BE-4E15E58700ED}"/>
    <hyperlink ref="A14:B14" r:id="rId8" display="Applicant read and understands that certain telecommunications and video surveillance services or equipment are prohibited from being purchased using grant funds. See 2 CFR 200.216 and 2 CFR 200.471." xr:uid="{0453E6F8-AF1B-4BD0-9E1A-BFDCAED4E84D}"/>
    <hyperlink ref="A66:B66" r:id="rId9" display="Primary Core Capability this project addresses:" xr:uid="{8AE80979-0BD4-4E12-AA63-653C52AEAEFA}"/>
    <hyperlink ref="A12:B12" r:id="rId10" location="p-200.318(a)" display="Applicant must have written procurement standards per 2 CFR 200.318(a)." xr:uid="{D9D5D124-E4B7-4048-97AD-78186C9D7894}"/>
    <hyperlink ref="A13:B13" r:id="rId11" location="p-200.318(c)" display="Applicant must have written conflict of interest standards per 2 CFR 200.318(c)." xr:uid="{B2BEFC63-9534-4DB6-A33E-BDEB38B9D32B}"/>
    <hyperlink ref="A15:B15" r:id="rId12" display="Applicant must take necessary steps to assure that minority businesses, women's business enterprises, and labor surplus area firms are used when possible per 2 CFR 200.321." xr:uid="{8D685B4E-963F-4CE4-BACC-A20FDC5CD4EB}"/>
  </hyperlinks>
  <pageMargins left="0.45" right="0.45" top="0.75" bottom="0.75" header="0.3" footer="0.3"/>
  <pageSetup scale="58" orientation="landscape" r:id="rId13"/>
  <headerFooter>
    <oddFooter>&amp;LOPSG Application 2020&amp;CPage &amp;P of &amp;N</oddFooter>
  </headerFooter>
  <rowBreaks count="4" manualBreakCount="4">
    <brk id="62" max="5" man="1"/>
    <brk id="71" max="5" man="1"/>
    <brk id="95" max="5" man="1"/>
    <brk id="111" max="5" man="1"/>
  </rowBreaks>
  <colBreaks count="1" manualBreakCount="1">
    <brk id="6"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6000000}">
          <x14:formula1>
            <xm:f>'Project Qualities'!$A$4:$A$7</xm:f>
          </x14:formula1>
          <xm:sqref>C69:E70 C8 C24</xm:sqref>
        </x14:dataValidation>
        <x14:dataValidation type="list" allowBlank="1" showInputMessage="1" showErrorMessage="1" xr:uid="{00000000-0002-0000-0000-000017000000}">
          <x14:formula1>
            <xm:f>'Project Qualities'!$A$1:$A$3</xm:f>
          </x14:formula1>
          <xm:sqref>B68:E68</xm:sqref>
        </x14:dataValidation>
        <x14:dataValidation type="list" allowBlank="1" showInputMessage="1" showErrorMessage="1" xr:uid="{00000000-0002-0000-0000-000018000000}">
          <x14:formula1>
            <xm:f>'Project Qualities'!$A$9:$A$13</xm:f>
          </x14:formula1>
          <xm:sqref>B71</xm:sqref>
        </x14:dataValidation>
        <x14:dataValidation type="list" allowBlank="1" showInputMessage="1" showErrorMessage="1" xr:uid="{00000000-0002-0000-0000-000019000000}">
          <x14:formula1>
            <xm:f>'Project Qualities'!$A$16:$A$48</xm:f>
          </x14:formula1>
          <xm:sqref>C66:E66</xm:sqref>
        </x14:dataValidation>
        <x14:dataValidation type="list" allowBlank="1" showInputMessage="1" showErrorMessage="1" xr:uid="{00000000-0002-0000-0000-00001A000000}">
          <x14:formula1>
            <xm:f>'Project Qualities'!$A$5:$A$7</xm:f>
          </x14:formula1>
          <xm:sqref>B69:B70</xm:sqref>
        </x14:dataValidation>
        <x14:dataValidation type="list" allowBlank="1" showInputMessage="1" showErrorMessage="1" xr:uid="{00000000-0002-0000-0000-00001C000000}">
          <x14:formula1>
            <xm:f>'Project Qualities'!$A$8:$A$13</xm:f>
          </x14:formula1>
          <xm:sqref>C71:E71</xm:sqref>
        </x14:dataValidation>
        <x14:dataValidation type="list" showInputMessage="1" showErrorMessage="1" xr:uid="{00000000-0002-0000-0000-00001E000000}">
          <x14:formula1>
            <xm:f>'Project Qualities'!$A$57:$A$61</xm:f>
          </x14:formula1>
          <xm:sqref>A100:A114</xm:sqref>
        </x14:dataValidation>
        <x14:dataValidation type="list" allowBlank="1" showInputMessage="1" showErrorMessage="1" promptTitle="Choose from drop down list.." xr:uid="{00000000-0002-0000-0000-00001B000000}">
          <x14:formula1>
            <xm:f>'Project Qualities'!$A$4:$A$7</xm:f>
          </x14:formula1>
          <xm:sqref>C20</xm:sqref>
        </x14:dataValidation>
        <x14:dataValidation type="list" allowBlank="1" showInputMessage="1" showErrorMessage="1" xr:uid="{047FEBEC-1D3E-4748-ACE1-2504F33E22BD}">
          <x14:formula1>
            <xm:f>'Project Qualities'!$A$62:$A$64</xm:f>
          </x14:formula1>
          <xm:sqref>C4:C7 C9:C16 C21 C19 C25:C31 D90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30" sqref="A30"/>
    </sheetView>
  </sheetViews>
  <sheetFormatPr defaultRowHeight="14.5" x14ac:dyDescent="0.35"/>
  <cols>
    <col min="1" max="1" width="57.54296875" style="2" customWidth="1"/>
  </cols>
  <sheetData>
    <row r="1" spans="1:1" x14ac:dyDescent="0.35">
      <c r="A1" s="2" t="s">
        <v>15</v>
      </c>
    </row>
    <row r="2" spans="1:1" x14ac:dyDescent="0.35">
      <c r="A2" s="1" t="s">
        <v>9</v>
      </c>
    </row>
    <row r="3" spans="1:1" x14ac:dyDescent="0.35">
      <c r="A3" s="1" t="s">
        <v>11</v>
      </c>
    </row>
    <row r="4" spans="1:1" x14ac:dyDescent="0.35">
      <c r="A4" s="2" t="s">
        <v>12</v>
      </c>
    </row>
    <row r="5" spans="1:1" x14ac:dyDescent="0.35">
      <c r="A5" s="1" t="s">
        <v>10</v>
      </c>
    </row>
    <row r="6" spans="1:1" x14ac:dyDescent="0.35">
      <c r="A6" s="1" t="s">
        <v>13</v>
      </c>
    </row>
    <row r="7" spans="1:1" x14ac:dyDescent="0.35">
      <c r="A7" s="2"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4"/>
  <sheetViews>
    <sheetView topLeftCell="A14" workbookViewId="0">
      <selection activeCell="A61" sqref="A61"/>
    </sheetView>
  </sheetViews>
  <sheetFormatPr defaultColWidth="8.81640625" defaultRowHeight="14" x14ac:dyDescent="0.3"/>
  <cols>
    <col min="1" max="1" width="57.54296875" style="3" customWidth="1"/>
    <col min="2" max="16384" width="8.81640625" style="10"/>
  </cols>
  <sheetData>
    <row r="1" spans="1:1" x14ac:dyDescent="0.3">
      <c r="A1" s="20" t="s">
        <v>98</v>
      </c>
    </row>
    <row r="2" spans="1:1" ht="56" x14ac:dyDescent="0.3">
      <c r="A2" s="4" t="s">
        <v>23</v>
      </c>
    </row>
    <row r="3" spans="1:1" ht="56" x14ac:dyDescent="0.3">
      <c r="A3" s="4" t="s">
        <v>22</v>
      </c>
    </row>
    <row r="4" spans="1:1" x14ac:dyDescent="0.3">
      <c r="A4" s="20" t="s">
        <v>98</v>
      </c>
    </row>
    <row r="5" spans="1:1" x14ac:dyDescent="0.3">
      <c r="A5" s="5" t="s">
        <v>20</v>
      </c>
    </row>
    <row r="6" spans="1:1" x14ac:dyDescent="0.3">
      <c r="A6" s="5" t="s">
        <v>21</v>
      </c>
    </row>
    <row r="7" spans="1:1" x14ac:dyDescent="0.3">
      <c r="A7" s="5" t="s">
        <v>141</v>
      </c>
    </row>
    <row r="8" spans="1:1" x14ac:dyDescent="0.3">
      <c r="A8" s="20" t="s">
        <v>98</v>
      </c>
    </row>
    <row r="9" spans="1:1" ht="42" x14ac:dyDescent="0.3">
      <c r="A9" s="4" t="s">
        <v>133</v>
      </c>
    </row>
    <row r="10" spans="1:1" ht="28" x14ac:dyDescent="0.3">
      <c r="A10" s="3" t="s">
        <v>134</v>
      </c>
    </row>
    <row r="11" spans="1:1" ht="28" x14ac:dyDescent="0.3">
      <c r="A11" s="3" t="s">
        <v>135</v>
      </c>
    </row>
    <row r="12" spans="1:1" ht="42" x14ac:dyDescent="0.3">
      <c r="A12" s="3" t="s">
        <v>136</v>
      </c>
    </row>
    <row r="13" spans="1:1" ht="28" x14ac:dyDescent="0.3">
      <c r="A13" s="3" t="s">
        <v>137</v>
      </c>
    </row>
    <row r="14" spans="1:1" ht="28" x14ac:dyDescent="0.3">
      <c r="A14" s="3" t="s">
        <v>96</v>
      </c>
    </row>
    <row r="15" spans="1:1" x14ac:dyDescent="0.3">
      <c r="A15" s="3" t="s">
        <v>38</v>
      </c>
    </row>
    <row r="16" spans="1:1" x14ac:dyDescent="0.3">
      <c r="A16" s="21" t="s">
        <v>98</v>
      </c>
    </row>
    <row r="17" spans="1:1" x14ac:dyDescent="0.3">
      <c r="A17" s="10" t="s">
        <v>9</v>
      </c>
    </row>
    <row r="18" spans="1:1" x14ac:dyDescent="0.3">
      <c r="A18" s="10" t="s">
        <v>39</v>
      </c>
    </row>
    <row r="19" spans="1:1" x14ac:dyDescent="0.3">
      <c r="A19" s="10" t="s">
        <v>40</v>
      </c>
    </row>
    <row r="20" spans="1:1" x14ac:dyDescent="0.3">
      <c r="A20" s="10" t="s">
        <v>41</v>
      </c>
    </row>
    <row r="21" spans="1:1" x14ac:dyDescent="0.3">
      <c r="A21" s="10" t="s">
        <v>42</v>
      </c>
    </row>
    <row r="22" spans="1:1" x14ac:dyDescent="0.3">
      <c r="A22" s="10" t="s">
        <v>43</v>
      </c>
    </row>
    <row r="23" spans="1:1" x14ac:dyDescent="0.3">
      <c r="A23" s="10" t="s">
        <v>44</v>
      </c>
    </row>
    <row r="24" spans="1:1" x14ac:dyDescent="0.3">
      <c r="A24" s="10" t="s">
        <v>45</v>
      </c>
    </row>
    <row r="25" spans="1:1" x14ac:dyDescent="0.3">
      <c r="A25" s="10" t="s">
        <v>46</v>
      </c>
    </row>
    <row r="26" spans="1:1" x14ac:dyDescent="0.3">
      <c r="A26" s="10" t="s">
        <v>47</v>
      </c>
    </row>
    <row r="27" spans="1:1" x14ac:dyDescent="0.3">
      <c r="A27" s="10" t="s">
        <v>48</v>
      </c>
    </row>
    <row r="28" spans="1:1" x14ac:dyDescent="0.3">
      <c r="A28" s="10" t="s">
        <v>49</v>
      </c>
    </row>
    <row r="29" spans="1:1" x14ac:dyDescent="0.3">
      <c r="A29" s="10" t="s">
        <v>50</v>
      </c>
    </row>
    <row r="30" spans="1:1" x14ac:dyDescent="0.3">
      <c r="A30" s="10" t="s">
        <v>51</v>
      </c>
    </row>
    <row r="31" spans="1:1" x14ac:dyDescent="0.3">
      <c r="A31" s="10" t="s">
        <v>52</v>
      </c>
    </row>
    <row r="32" spans="1:1" x14ac:dyDescent="0.3">
      <c r="A32" s="10" t="s">
        <v>53</v>
      </c>
    </row>
    <row r="33" spans="1:1" x14ac:dyDescent="0.3">
      <c r="A33" s="10" t="s">
        <v>54</v>
      </c>
    </row>
    <row r="34" spans="1:1" x14ac:dyDescent="0.3">
      <c r="A34" s="10" t="s">
        <v>55</v>
      </c>
    </row>
    <row r="35" spans="1:1" x14ac:dyDescent="0.3">
      <c r="A35" s="10" t="s">
        <v>56</v>
      </c>
    </row>
    <row r="36" spans="1:1" x14ac:dyDescent="0.3">
      <c r="A36" s="10" t="s">
        <v>57</v>
      </c>
    </row>
    <row r="37" spans="1:1" x14ac:dyDescent="0.3">
      <c r="A37" s="10" t="s">
        <v>58</v>
      </c>
    </row>
    <row r="38" spans="1:1" x14ac:dyDescent="0.3">
      <c r="A38" s="10" t="s">
        <v>59</v>
      </c>
    </row>
    <row r="39" spans="1:1" x14ac:dyDescent="0.3">
      <c r="A39" s="10" t="s">
        <v>60</v>
      </c>
    </row>
    <row r="40" spans="1:1" x14ac:dyDescent="0.3">
      <c r="A40" s="10" t="s">
        <v>61</v>
      </c>
    </row>
    <row r="41" spans="1:1" x14ac:dyDescent="0.3">
      <c r="A41" s="10" t="s">
        <v>62</v>
      </c>
    </row>
    <row r="42" spans="1:1" x14ac:dyDescent="0.3">
      <c r="A42" s="10" t="s">
        <v>63</v>
      </c>
    </row>
    <row r="43" spans="1:1" x14ac:dyDescent="0.3">
      <c r="A43" s="10" t="s">
        <v>64</v>
      </c>
    </row>
    <row r="44" spans="1:1" x14ac:dyDescent="0.3">
      <c r="A44" s="10" t="s">
        <v>65</v>
      </c>
    </row>
    <row r="45" spans="1:1" x14ac:dyDescent="0.3">
      <c r="A45" s="10" t="s">
        <v>66</v>
      </c>
    </row>
    <row r="46" spans="1:1" x14ac:dyDescent="0.3">
      <c r="A46" s="10" t="s">
        <v>67</v>
      </c>
    </row>
    <row r="47" spans="1:1" x14ac:dyDescent="0.3">
      <c r="A47" s="10" t="s">
        <v>68</v>
      </c>
    </row>
    <row r="48" spans="1:1" x14ac:dyDescent="0.3">
      <c r="A48" s="10" t="s">
        <v>69</v>
      </c>
    </row>
    <row r="49" spans="1:3" x14ac:dyDescent="0.3">
      <c r="A49" s="21" t="s">
        <v>98</v>
      </c>
    </row>
    <row r="50" spans="1:3" x14ac:dyDescent="0.3">
      <c r="A50" s="10" t="s">
        <v>110</v>
      </c>
    </row>
    <row r="51" spans="1:3" x14ac:dyDescent="0.3">
      <c r="A51" s="10" t="s">
        <v>111</v>
      </c>
    </row>
    <row r="52" spans="1:3" x14ac:dyDescent="0.3">
      <c r="A52" s="10" t="s">
        <v>112</v>
      </c>
    </row>
    <row r="53" spans="1:3" x14ac:dyDescent="0.3">
      <c r="A53" s="10" t="s">
        <v>114</v>
      </c>
    </row>
    <row r="54" spans="1:3" x14ac:dyDescent="0.3">
      <c r="A54" s="10" t="s">
        <v>113</v>
      </c>
    </row>
    <row r="55" spans="1:3" x14ac:dyDescent="0.3">
      <c r="A55" s="3" t="s">
        <v>101</v>
      </c>
    </row>
    <row r="56" spans="1:3" ht="28" x14ac:dyDescent="0.3">
      <c r="A56" s="3" t="s">
        <v>102</v>
      </c>
    </row>
    <row r="57" spans="1:3" x14ac:dyDescent="0.3">
      <c r="A57" s="21" t="s">
        <v>98</v>
      </c>
    </row>
    <row r="58" spans="1:3" x14ac:dyDescent="0.3">
      <c r="A58" s="3" t="s">
        <v>101</v>
      </c>
    </row>
    <row r="59" spans="1:3" ht="28" x14ac:dyDescent="0.3">
      <c r="A59" s="3" t="s">
        <v>102</v>
      </c>
    </row>
    <row r="60" spans="1:3" x14ac:dyDescent="0.3">
      <c r="A60" s="3" t="s">
        <v>158</v>
      </c>
      <c r="C60" s="3"/>
    </row>
    <row r="61" spans="1:3" x14ac:dyDescent="0.3">
      <c r="A61" s="3" t="s">
        <v>177</v>
      </c>
      <c r="C61" s="3"/>
    </row>
    <row r="62" spans="1:3" x14ac:dyDescent="0.3">
      <c r="A62" s="20" t="s">
        <v>98</v>
      </c>
    </row>
    <row r="63" spans="1:3" x14ac:dyDescent="0.3">
      <c r="A63" s="4" t="s">
        <v>20</v>
      </c>
    </row>
    <row r="64" spans="1:3" x14ac:dyDescent="0.3">
      <c r="A64" s="4" t="s">
        <v>21</v>
      </c>
    </row>
  </sheetData>
  <hyperlinks>
    <hyperlink ref="A18" r:id="rId1" display="https://www.fema.gov/core-capabilities" xr:uid="{00000000-0004-0000-0300-000000000000}"/>
    <hyperlink ref="A19" r:id="rId2" display="https://www.fema.gov/core-capabilities" xr:uid="{00000000-0004-0000-0300-000001000000}"/>
    <hyperlink ref="A20" r:id="rId3" display="https://www.fema.gov/core-capabilities" xr:uid="{00000000-0004-0000-0300-000002000000}"/>
    <hyperlink ref="A21" r:id="rId4" display="https://www.fema.gov/core-capabilities" xr:uid="{00000000-0004-0000-0300-000003000000}"/>
    <hyperlink ref="A22" r:id="rId5" display="https://www.fema.gov/core-capabilities" xr:uid="{00000000-0004-0000-0300-000004000000}"/>
    <hyperlink ref="A23" r:id="rId6" display="https://www.fema.gov/core-capabilities" xr:uid="{00000000-0004-0000-0300-000005000000}"/>
    <hyperlink ref="A24" r:id="rId7" display="https://www.fema.gov/core-capabilities" xr:uid="{00000000-0004-0000-0300-000006000000}"/>
    <hyperlink ref="A25" r:id="rId8" display="https://www.fema.gov/core-capabilities" xr:uid="{00000000-0004-0000-0300-000007000000}"/>
    <hyperlink ref="A26" r:id="rId9" display="https://www.fema.gov/core-capabilities" xr:uid="{00000000-0004-0000-0300-000008000000}"/>
    <hyperlink ref="A27" r:id="rId10" display="https://www.fema.gov/core-capabilities" xr:uid="{00000000-0004-0000-0300-000009000000}"/>
    <hyperlink ref="A28" r:id="rId11" display="https://www.fema.gov/core-capabilities" xr:uid="{00000000-0004-0000-0300-00000A000000}"/>
    <hyperlink ref="A29" r:id="rId12" display="https://www.fema.gov/core-capabilities" xr:uid="{00000000-0004-0000-0300-00000B000000}"/>
    <hyperlink ref="A30" r:id="rId13" display="https://www.fema.gov/core-capabilities" xr:uid="{00000000-0004-0000-0300-00000C000000}"/>
    <hyperlink ref="A31" r:id="rId14" display="https://www.fema.gov/core-capabilities" xr:uid="{00000000-0004-0000-0300-00000D000000}"/>
    <hyperlink ref="A32" r:id="rId15" display="https://www.fema.gov/core-capabilities" xr:uid="{00000000-0004-0000-0300-00000E000000}"/>
    <hyperlink ref="A33" r:id="rId16" display="https://www.fema.gov/core-capabilities" xr:uid="{00000000-0004-0000-0300-00000F000000}"/>
    <hyperlink ref="A34" r:id="rId17" display="https://www.fema.gov/core-capabilities" xr:uid="{00000000-0004-0000-0300-000010000000}"/>
    <hyperlink ref="A35" r:id="rId18" display="https://www.fema.gov/core-capabilities" xr:uid="{00000000-0004-0000-0300-000011000000}"/>
    <hyperlink ref="A36" r:id="rId19" display="https://www.fema.gov/core-capabilities" xr:uid="{00000000-0004-0000-0300-000012000000}"/>
    <hyperlink ref="A37" r:id="rId20" display="https://www.fema.gov/core-capabilities" xr:uid="{00000000-0004-0000-0300-000013000000}"/>
    <hyperlink ref="A38" r:id="rId21" display="https://www.fema.gov/core-capabilities" xr:uid="{00000000-0004-0000-0300-000014000000}"/>
    <hyperlink ref="A39" r:id="rId22" display="https://www.fema.gov/core-capabilities" xr:uid="{00000000-0004-0000-0300-000015000000}"/>
    <hyperlink ref="A40" r:id="rId23" display="https://www.fema.gov/core-capabilities" xr:uid="{00000000-0004-0000-0300-000016000000}"/>
    <hyperlink ref="A41" r:id="rId24" display="https://www.fema.gov/core-capabilities" xr:uid="{00000000-0004-0000-0300-000017000000}"/>
    <hyperlink ref="A42" r:id="rId25" display="https://www.fema.gov/core-capabilities" xr:uid="{00000000-0004-0000-0300-000018000000}"/>
    <hyperlink ref="A43" r:id="rId26" display="https://www.fema.gov/core-capabilities" xr:uid="{00000000-0004-0000-0300-000019000000}"/>
    <hyperlink ref="A44" r:id="rId27" display="https://www.fema.gov/core-capabilities" xr:uid="{00000000-0004-0000-0300-00001A000000}"/>
    <hyperlink ref="A45" r:id="rId28" display="https://www.fema.gov/core-capabilities" xr:uid="{00000000-0004-0000-0300-00001B000000}"/>
    <hyperlink ref="A46" r:id="rId29" display="https://www.fema.gov/core-capabilities" xr:uid="{00000000-0004-0000-0300-00001C000000}"/>
    <hyperlink ref="A47" r:id="rId30" display="https://www.fema.gov/core-capabilities" xr:uid="{00000000-0004-0000-0300-00001D000000}"/>
    <hyperlink ref="A48" r:id="rId31" display="https://www.fema.gov/core-capabilities" xr:uid="{00000000-0004-0000-0300-00001E000000}"/>
  </hyperlinks>
  <pageMargins left="0.7" right="0.7" top="0.75" bottom="0.75" header="0.3" footer="0.3"/>
  <pageSetup orientation="portrait" r:id="rId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July2020 xmlns="b12ee95a-b797-4f61-b590-ad4df1dad5cc" xsi:nil="true"/>
    <lcf76f155ced4ddcb4097134ff3c332f xmlns="b12ee95a-b797-4f61-b590-ad4df1dad5cc">
      <Terms xmlns="http://schemas.microsoft.com/office/infopath/2007/PartnerControls"/>
    </lcf76f155ced4ddcb4097134ff3c332f>
    <TaxCatchAll xmlns="426e57ba-4d81-407c-86e8-30a1496019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89A0132F081C4B91720FB802108033" ma:contentTypeVersion="21" ma:contentTypeDescription="Create a new document." ma:contentTypeScope="" ma:versionID="6fe66b5c1a93faf62bbe18ae0580951f">
  <xsd:schema xmlns:xsd="http://www.w3.org/2001/XMLSchema" xmlns:xs="http://www.w3.org/2001/XMLSchema" xmlns:p="http://schemas.microsoft.com/office/2006/metadata/properties" xmlns:ns1="http://schemas.microsoft.com/sharepoint/v3" xmlns:ns2="b12ee95a-b797-4f61-b590-ad4df1dad5cc" xmlns:ns3="426e57ba-4d81-407c-86e8-30a149601971" targetNamespace="http://schemas.microsoft.com/office/2006/metadata/properties" ma:root="true" ma:fieldsID="337fc0e5ab33068edfa07a170ce58d65" ns1:_="" ns2:_="" ns3:_="">
    <xsd:import namespace="http://schemas.microsoft.com/sharepoint/v3"/>
    <xsd:import namespace="b12ee95a-b797-4f61-b590-ad4df1dad5cc"/>
    <xsd:import namespace="426e57ba-4d81-407c-86e8-30a149601971"/>
    <xsd:element name="properties">
      <xsd:complexType>
        <xsd:sequence>
          <xsd:element name="documentManagement">
            <xsd:complexType>
              <xsd:all>
                <xsd:element ref="ns1:_ip_UnifiedCompliancePolicyProperties" minOccurs="0"/>
                <xsd:element ref="ns2:July2020" minOccurs="0"/>
                <xsd:element ref="ns1:_ip_UnifiedCompliancePolicyUIAction"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 nillable="true" ma:displayName="Unified Compliance Policy Properties" ma:hidden="true" ma:internalName="_ip_UnifiedCompliancePolicyProperties">
      <xsd:simpleType>
        <xsd:restriction base="dms:Note"/>
      </xsd:simpleType>
    </xsd:element>
    <xsd:element name="_ip_UnifiedCompliancePolicyUIAction" ma:index="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2ee95a-b797-4f61-b590-ad4df1dad5cc" elementFormDefault="qualified">
    <xsd:import namespace="http://schemas.microsoft.com/office/2006/documentManagement/types"/>
    <xsd:import namespace="http://schemas.microsoft.com/office/infopath/2007/PartnerControls"/>
    <xsd:element name="July2020" ma:index="3" nillable="true" ma:displayName="July 2020" ma:format="Dropdown" ma:internalName="July2020">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6e57ba-4d81-407c-86e8-30a149601971"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f4242f09-493b-4171-ad93-8de7b5d2b4b4}" ma:internalName="TaxCatchAll" ma:showField="CatchAllData" ma:web="426e57ba-4d81-407c-86e8-30a1496019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C17858-4AAB-4172-8924-B9DD31E33D54}">
  <ds:schemaRefs>
    <ds:schemaRef ds:uri="b12ee95a-b797-4f61-b590-ad4df1dad5cc"/>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schemas.microsoft.com/sharepoint/v3"/>
    <ds:schemaRef ds:uri="http://schemas.microsoft.com/office/infopath/2007/PartnerControls"/>
    <ds:schemaRef ds:uri="http://schemas.openxmlformats.org/package/2006/metadata/core-properties"/>
    <ds:schemaRef ds:uri="426e57ba-4d81-407c-86e8-30a149601971"/>
    <ds:schemaRef ds:uri="http://purl.org/dc/terms/"/>
  </ds:schemaRefs>
</ds:datastoreItem>
</file>

<file path=customXml/itemProps2.xml><?xml version="1.0" encoding="utf-8"?>
<ds:datastoreItem xmlns:ds="http://schemas.openxmlformats.org/officeDocument/2006/customXml" ds:itemID="{4836128E-EE95-4194-A60F-67A2A6B99106}"/>
</file>

<file path=customXml/itemProps3.xml><?xml version="1.0" encoding="utf-8"?>
<ds:datastoreItem xmlns:ds="http://schemas.openxmlformats.org/officeDocument/2006/customXml" ds:itemID="{D1CD528D-787C-4272-A353-96CE3AE0BE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2023 OPSG Application</vt:lpstr>
      <vt:lpstr>POETE</vt:lpstr>
      <vt:lpstr>Project Qualities</vt:lpstr>
      <vt:lpstr>'Project Qualities'!Equipment</vt:lpstr>
      <vt:lpstr>Equipment</vt:lpstr>
      <vt:lpstr>'2023 OPSG 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Harris, Emily</dc:creator>
  <cp:lastModifiedBy>Knapp, Laney</cp:lastModifiedBy>
  <cp:lastPrinted>2021-01-22T17:38:26Z</cp:lastPrinted>
  <dcterms:created xsi:type="dcterms:W3CDTF">2018-05-15T12:11:50Z</dcterms:created>
  <dcterms:modified xsi:type="dcterms:W3CDTF">2024-02-06T15:05:26Z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0x0101007289A0132F081C4B91720FB802108033</vt:lpwstr>
  </property>
  <property fmtid="{D5CDD505-2E9C-101B-9397-08002B2CF9AE}" pid="3" name="TaxKeyword">
    <vt:lpwstr/>
  </property>
  <property fmtid="{D5CDD505-2E9C-101B-9397-08002B2CF9AE}" pid="4" name="MediaServiceImageTags">
    <vt:lpwstr/>
  </property>
</Properties>
</file>